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20" activeTab="0"/>
  </bookViews>
  <sheets>
    <sheet name="ジュニア申込書電子メール用" sheetId="1" r:id="rId1"/>
  </sheets>
  <definedNames>
    <definedName name="_xlnm.Print_Area" localSheetId="0">'ジュニア申込書電子メール用'!$A$1:$AJ$56</definedName>
    <definedName name="女子Ｓ・１２歳以下">'ジュニア申込書電子メール用'!$AM$16:$AU$16</definedName>
    <definedName name="女子Ｓ・１４歳以下">'ジュニア申込書電子メール用'!$AM$15:$AW$15</definedName>
    <definedName name="女子Ｓ・１６歳以下">'ジュニア申込書電子メール用'!$AM$14:$AY$14</definedName>
    <definedName name="女子Ｓ・１８歳以下">'ジュニア申込書電子メール用'!$AM$13:$BA$13</definedName>
    <definedName name="団体名">'ジュニア申込書電子メール用'!$G$4</definedName>
    <definedName name="男子Ｓ・１２歳以下">'ジュニア申込書電子メール用'!$AM$12:$AU$12</definedName>
    <definedName name="男子Ｓ・１４歳以下">'ジュニア申込書電子メール用'!$AM$11:$AW$11</definedName>
    <definedName name="男子Ｓ・１６歳以下">'ジュニア申込書電子メール用'!$AM$10:$AY$10</definedName>
    <definedName name="男子Ｓ・１８歳以下">'ジュニア申込書電子メール用'!$AM$9:$BA$9</definedName>
  </definedNames>
  <calcPr fullCalcOnLoad="1"/>
</workbook>
</file>

<file path=xl/sharedStrings.xml><?xml version="1.0" encoding="utf-8"?>
<sst xmlns="http://schemas.openxmlformats.org/spreadsheetml/2006/main" count="140" uniqueCount="107">
  <si>
    <t>この列は非表示にしておく</t>
  </si>
  <si>
    <t>種目</t>
  </si>
  <si>
    <t>男子シングルス</t>
  </si>
  <si>
    <t>女子シングルス</t>
  </si>
  <si>
    <t>プルダウンリスト</t>
  </si>
  <si>
    <t>戦績</t>
  </si>
  <si>
    <t>種目データ</t>
  </si>
  <si>
    <t>No.</t>
  </si>
  <si>
    <t>平塚</t>
  </si>
  <si>
    <t>太郎</t>
  </si>
  <si>
    <t>＝</t>
  </si>
  <si>
    <t>E-Mail</t>
  </si>
  <si>
    <t>×</t>
  </si>
  <si>
    <t>男子ダブルス</t>
  </si>
  <si>
    <t>女子ダブルス</t>
  </si>
  <si>
    <t>＋</t>
  </si>
  <si>
    <t>申込組数</t>
  </si>
  <si>
    <t>参加組数</t>
  </si>
  <si>
    <t>例1</t>
  </si>
  <si>
    <t>例2</t>
  </si>
  <si>
    <t>大磯</t>
  </si>
  <si>
    <t>次郎</t>
  </si>
  <si>
    <t>※戦績がなければ記入不要</t>
  </si>
  <si>
    <t>二宮</t>
  </si>
  <si>
    <t>18歳以下</t>
  </si>
  <si>
    <t>16歳以下</t>
  </si>
  <si>
    <t>14歳以下</t>
  </si>
  <si>
    <t>12歳以下</t>
  </si>
  <si>
    <t>男子
ダブルス</t>
  </si>
  <si>
    <t>女子
ダブルス</t>
  </si>
  <si>
    <t>平塚高校</t>
  </si>
  <si>
    <t>平塚テニスクラブ</t>
  </si>
  <si>
    <t>在住</t>
  </si>
  <si>
    <t>例3</t>
  </si>
  <si>
    <t>選手1</t>
  </si>
  <si>
    <t>選手2</t>
  </si>
  <si>
    <t>例2</t>
  </si>
  <si>
    <t>参加者（シングルス）</t>
  </si>
  <si>
    <t>参加者（ダブルス）</t>
  </si>
  <si>
    <t>花子</t>
  </si>
  <si>
    <t>桃浜</t>
  </si>
  <si>
    <t>参　加　資　格</t>
  </si>
  <si>
    <t>団体名</t>
  </si>
  <si>
    <t>太郎</t>
  </si>
  <si>
    <t>桃浜</t>
  </si>
  <si>
    <t>花子</t>
  </si>
  <si>
    <t>ひろみ</t>
  </si>
  <si>
    <t>桃浜高校</t>
  </si>
  <si>
    <t>平塚テニスクラブ</t>
  </si>
  <si>
    <t>選手氏名</t>
  </si>
  <si>
    <t>携帯電話番号</t>
  </si>
  <si>
    <t>振込人名義　</t>
  </si>
  <si>
    <t>振込人名義フリガナ</t>
  </si>
  <si>
    <t>参加費振込</t>
  </si>
  <si>
    <t>＊</t>
  </si>
  <si>
    <t>申込代表者氏名</t>
  </si>
  <si>
    <t>住　　所</t>
  </si>
  <si>
    <t>電話番号</t>
  </si>
  <si>
    <t>緊急連絡先</t>
  </si>
  <si>
    <t>男子
合計組数</t>
  </si>
  <si>
    <t>女子
合計組数</t>
  </si>
  <si>
    <t>振込金額</t>
  </si>
  <si>
    <t>佐藤</t>
  </si>
  <si>
    <t>山田</t>
  </si>
  <si>
    <t>振込日</t>
  </si>
  <si>
    <r>
      <t xml:space="preserve">団　体　名
</t>
    </r>
    <r>
      <rPr>
        <sz val="11"/>
        <color indexed="8"/>
        <rFont val="ＭＳ Ｐゴシック"/>
        <family val="3"/>
      </rPr>
      <t>（学校・クラブ・在校・在住）</t>
    </r>
  </si>
  <si>
    <t>★ダブルス用エントリーリスト</t>
  </si>
  <si>
    <t>★シングルス用エントリーリスト</t>
  </si>
  <si>
    <t>振込先口座 ： みずほ銀行 平塚支店 普通２５４７５３４ 　平塚市テニス協会　</t>
  </si>
  <si>
    <t>参加費合計</t>
  </si>
  <si>
    <r>
      <t xml:space="preserve">生年
西暦
</t>
    </r>
    <r>
      <rPr>
        <b/>
        <sz val="14"/>
        <color indexed="10"/>
        <rFont val="ＭＳ Ｐゴシック"/>
        <family val="3"/>
      </rPr>
      <t>*</t>
    </r>
  </si>
  <si>
    <t xml:space="preserve">選手氏名 </t>
  </si>
  <si>
    <r>
      <t>姓</t>
    </r>
    <r>
      <rPr>
        <b/>
        <sz val="14"/>
        <color indexed="10"/>
        <rFont val="ＭＳ Ｐゴシック"/>
        <family val="3"/>
      </rPr>
      <t>*</t>
    </r>
  </si>
  <si>
    <r>
      <t>名</t>
    </r>
    <r>
      <rPr>
        <b/>
        <sz val="14"/>
        <color indexed="10"/>
        <rFont val="ＭＳ Ｐゴシック"/>
        <family val="3"/>
      </rPr>
      <t>*</t>
    </r>
  </si>
  <si>
    <r>
      <t>所属団体</t>
    </r>
    <r>
      <rPr>
        <b/>
        <sz val="14"/>
        <color indexed="10"/>
        <rFont val="ＭＳ Ｐゴシック"/>
        <family val="3"/>
      </rPr>
      <t>*</t>
    </r>
  </si>
  <si>
    <r>
      <t>種目</t>
    </r>
    <r>
      <rPr>
        <b/>
        <sz val="14"/>
        <color indexed="10"/>
        <rFont val="ＭＳ Ｐゴシック"/>
        <family val="3"/>
      </rPr>
      <t>*</t>
    </r>
    <r>
      <rPr>
        <sz val="14"/>
        <rFont val="ＭＳ Ｐゴシック"/>
        <family val="3"/>
      </rPr>
      <t xml:space="preserve">
</t>
    </r>
    <r>
      <rPr>
        <b/>
        <sz val="14"/>
        <rFont val="ＭＳ Ｐゴシック"/>
        <family val="3"/>
      </rPr>
      <t>（</t>
    </r>
    <r>
      <rPr>
        <b/>
        <sz val="11"/>
        <rFont val="ＭＳ Ｐゴシック"/>
        <family val="3"/>
      </rPr>
      <t>▼をクリックし
リストから選択）</t>
    </r>
  </si>
  <si>
    <r>
      <t>種目</t>
    </r>
    <r>
      <rPr>
        <b/>
        <sz val="14"/>
        <color indexed="10"/>
        <rFont val="ＭＳ Ｐゴシック"/>
        <family val="3"/>
      </rPr>
      <t>*</t>
    </r>
    <r>
      <rPr>
        <sz val="14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（▼をクリックし
リストから選択）</t>
    </r>
  </si>
  <si>
    <r>
      <t>所属団体</t>
    </r>
    <r>
      <rPr>
        <b/>
        <sz val="14"/>
        <color indexed="10"/>
        <rFont val="ＭＳ Ｐゴシック"/>
        <family val="3"/>
      </rPr>
      <t>*</t>
    </r>
  </si>
  <si>
    <r>
      <t>生年</t>
    </r>
    <r>
      <rPr>
        <b/>
        <sz val="11"/>
        <color indexed="10"/>
        <rFont val="ＭＳ Ｐゴシック"/>
        <family val="3"/>
      </rPr>
      <t>＊</t>
    </r>
  </si>
  <si>
    <t>岡</t>
  </si>
  <si>
    <t>さちこ</t>
  </si>
  <si>
    <t>すみれ</t>
  </si>
  <si>
    <t>在住</t>
  </si>
  <si>
    <t>※各選手毎に種目を▼から選択してください。同種目はなるべく連続して入力してください。</t>
  </si>
  <si>
    <t>※各ペア毎に種目を選択してください。同種目はなるべく連続して入力してください。</t>
  </si>
  <si>
    <t>※戦績がなければ記入不要</t>
  </si>
  <si>
    <t>※下方記載の入力方法をよく読んで、赤枠内に入力してください。（＊は必須）</t>
  </si>
  <si>
    <t>★ダブルス用はシングルス用の右側</t>
  </si>
  <si>
    <t>第42回 平塚ジュニアテニストーナメント大会 申込書（電子メール用）</t>
  </si>
  <si>
    <t>2018平塚Jr単18歳ベスト4</t>
  </si>
  <si>
    <t>2018小田原Jr単16歳準優勝</t>
  </si>
  <si>
    <t>山田：H30平塚Jr複ベスト4</t>
  </si>
  <si>
    <t>参加申込受付締切　：　6/14(金)</t>
  </si>
  <si>
    <t>7月30日～8月2日、6日（予備日7、8日）</t>
  </si>
  <si>
    <t>年</t>
  </si>
  <si>
    <t>男子Ｓ　１８ 歳以下</t>
  </si>
  <si>
    <t>男子Ｓ　１６ 歳以下</t>
  </si>
  <si>
    <t>女子Ｓ　１６ 歳以下</t>
  </si>
  <si>
    <t>男子Ｓ・１８歳以下</t>
  </si>
  <si>
    <t>男子Ｓ・１６歳以下</t>
  </si>
  <si>
    <t>男子Ｓ・１４歳以下</t>
  </si>
  <si>
    <t>男子Ｓ・１２歳以下</t>
  </si>
  <si>
    <t>女子Ｓ・１８歳以下</t>
  </si>
  <si>
    <t>女子Ｓ・１６歳以下</t>
  </si>
  <si>
    <t>女子Ｓ・１４歳以下</t>
  </si>
  <si>
    <t>女子Ｓ・１２歳以下</t>
  </si>
  <si>
    <t>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</si>
</sst>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人&quot;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&quot;残&quot;&quot;金&quot;\ #,##0"/>
    <numFmt numFmtId="184" formatCode="0\ &quot;人&quot;"/>
    <numFmt numFmtId="185" formatCode="&quot;S&quot;\ 0&quot; 人&quot;"/>
    <numFmt numFmtId="186" formatCode="&quot;Ｄ&quot;\ 0\ &quot;人&quot;"/>
    <numFmt numFmtId="187" formatCode="&quot;参加費合計&quot;\ &quot;¥&quot;#,##0"/>
    <numFmt numFmtId="188" formatCode="&quot;参加費合計&quot;\ \ \ \ &quot;¥&quot;#,##0"/>
    <numFmt numFmtId="189" formatCode="&quot;Ｄ&quot;\ 0\ &quot;組&quot;"/>
    <numFmt numFmtId="190" formatCode="\(\ 0\ &quot;人&quot;"/>
    <numFmt numFmtId="191" formatCode="0\ &quot;人&quot;\ \)"/>
    <numFmt numFmtId="192" formatCode="\(\ 0\ &quot;組&quot;"/>
    <numFmt numFmtId="193" formatCode="0\ &quot;組&quot;\ \)"/>
    <numFmt numFmtId="194" formatCode="0&quot;歳以下&quot;"/>
    <numFmt numFmtId="195" formatCode="yyyy&quot;年&quot;m&quot;月&quot;d&quot;日以降出生&quot;"/>
    <numFmt numFmtId="196" formatCode="&quot;年齢エラー&quot;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8"/>
      <name val="HG創英角ｺﾞｼｯｸUB"/>
      <family val="3"/>
    </font>
    <font>
      <b/>
      <sz val="20"/>
      <name val="ＭＳ Ｐゴシック"/>
      <family val="3"/>
    </font>
    <font>
      <sz val="14"/>
      <color indexed="8"/>
      <name val="HG創英角ｺﾞｼｯｸUB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1"/>
      <color theme="0" tint="-0.3499799966812134"/>
      <name val="Calibri"/>
      <family val="3"/>
    </font>
    <font>
      <b/>
      <sz val="16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11"/>
      <color rgb="FF000000"/>
      <name val="Calibri"/>
      <family val="3"/>
    </font>
    <font>
      <sz val="12"/>
      <color theme="1"/>
      <name val="Calibri"/>
      <family val="3"/>
    </font>
    <font>
      <b/>
      <u val="single"/>
      <sz val="14"/>
      <color rgb="FFFF0000"/>
      <name val="Calibri"/>
      <family val="3"/>
    </font>
    <font>
      <b/>
      <u val="single"/>
      <sz val="12"/>
      <color rgb="FFFF0000"/>
      <name val="ＭＳ Ｐゴシック"/>
      <family val="3"/>
    </font>
    <font>
      <b/>
      <sz val="14"/>
      <name val="Calibri"/>
      <family val="3"/>
    </font>
    <font>
      <sz val="11"/>
      <color theme="0" tint="-0.24997000396251678"/>
      <name val="Calibri"/>
      <family val="3"/>
    </font>
    <font>
      <b/>
      <sz val="20"/>
      <name val="Calibri"/>
      <family val="3"/>
    </font>
    <font>
      <sz val="11"/>
      <color theme="1"/>
      <name val="HG創英角ｺﾞｼｯｸUB"/>
      <family val="3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/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>
        <color rgb="FFFF0000"/>
      </left>
      <right style="thin"/>
      <top>
        <color indexed="63"/>
      </top>
      <bottom style="thin"/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/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60" fillId="0" borderId="10" xfId="0" applyFont="1" applyBorder="1" applyAlignment="1" applyProtection="1">
      <alignment horizontal="center" vertical="center" shrinkToFit="1"/>
      <protection locked="0"/>
    </xf>
    <xf numFmtId="0" fontId="60" fillId="0" borderId="11" xfId="0" applyFont="1" applyBorder="1" applyAlignment="1" applyProtection="1">
      <alignment horizontal="center" vertical="center" shrinkToFit="1"/>
      <protection locked="0"/>
    </xf>
    <xf numFmtId="0" fontId="60" fillId="0" borderId="12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61" fillId="33" borderId="13" xfId="0" applyFont="1" applyFill="1" applyBorder="1" applyAlignment="1" applyProtection="1">
      <alignment horizontal="center" vertical="center"/>
      <protection/>
    </xf>
    <xf numFmtId="0" fontId="60" fillId="34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 vertical="center"/>
      <protection/>
    </xf>
    <xf numFmtId="0" fontId="60" fillId="34" borderId="0" xfId="0" applyFont="1" applyFill="1" applyAlignment="1" applyProtection="1">
      <alignment horizontal="center" vertical="center"/>
      <protection/>
    </xf>
    <xf numFmtId="0" fontId="60" fillId="4" borderId="14" xfId="0" applyFont="1" applyFill="1" applyBorder="1" applyAlignment="1" applyProtection="1">
      <alignment vertical="center"/>
      <protection/>
    </xf>
    <xf numFmtId="49" fontId="60" fillId="4" borderId="15" xfId="0" applyNumberFormat="1" applyFont="1" applyFill="1" applyBorder="1" applyAlignment="1" applyProtection="1">
      <alignment horizontal="center" vertical="center"/>
      <protection/>
    </xf>
    <xf numFmtId="0" fontId="60" fillId="0" borderId="14" xfId="0" applyFont="1" applyFill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center" vertical="center" shrinkToFit="1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/>
      <protection locked="0"/>
    </xf>
    <xf numFmtId="0" fontId="62" fillId="0" borderId="14" xfId="0" applyFont="1" applyFill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 shrinkToFit="1"/>
      <protection locked="0"/>
    </xf>
    <xf numFmtId="0" fontId="64" fillId="0" borderId="14" xfId="0" applyFont="1" applyFill="1" applyBorder="1" applyAlignment="1" applyProtection="1">
      <alignment horizontal="left" vertical="center" shrinkToFit="1"/>
      <protection/>
    </xf>
    <xf numFmtId="0" fontId="63" fillId="0" borderId="20" xfId="0" applyFont="1" applyBorder="1" applyAlignment="1" applyProtection="1">
      <alignment horizontal="left" vertical="center" shrinkToFit="1"/>
      <protection locked="0"/>
    </xf>
    <xf numFmtId="0" fontId="63" fillId="0" borderId="21" xfId="0" applyFont="1" applyBorder="1" applyAlignment="1" applyProtection="1">
      <alignment horizontal="left" vertical="center" shrinkToFit="1"/>
      <protection locked="0"/>
    </xf>
    <xf numFmtId="0" fontId="63" fillId="0" borderId="22" xfId="0" applyFont="1" applyBorder="1" applyAlignment="1" applyProtection="1">
      <alignment horizontal="left" vertical="center" shrinkToFit="1"/>
      <protection locked="0"/>
    </xf>
    <xf numFmtId="0" fontId="60" fillId="0" borderId="14" xfId="0" applyFont="1" applyFill="1" applyBorder="1" applyAlignment="1" applyProtection="1">
      <alignment horizontal="left" vertical="center" shrinkToFit="1"/>
      <protection/>
    </xf>
    <xf numFmtId="0" fontId="60" fillId="0" borderId="23" xfId="0" applyFont="1" applyBorder="1" applyAlignment="1" applyProtection="1">
      <alignment horizontal="left" vertical="center" shrinkToFit="1"/>
      <protection locked="0"/>
    </xf>
    <xf numFmtId="0" fontId="60" fillId="0" borderId="21" xfId="0" applyFont="1" applyBorder="1" applyAlignment="1" applyProtection="1">
      <alignment horizontal="left" vertical="center" shrinkToFit="1"/>
      <protection locked="0"/>
    </xf>
    <xf numFmtId="0" fontId="60" fillId="0" borderId="22" xfId="0" applyFont="1" applyBorder="1" applyAlignment="1" applyProtection="1">
      <alignment horizontal="left" vertical="center" shrinkToFit="1"/>
      <protection locked="0"/>
    </xf>
    <xf numFmtId="0" fontId="65" fillId="0" borderId="0" xfId="0" applyFont="1" applyAlignment="1" applyProtection="1">
      <alignment horizontal="left"/>
      <protection/>
    </xf>
    <xf numFmtId="0" fontId="66" fillId="0" borderId="14" xfId="0" applyFont="1" applyFill="1" applyBorder="1" applyAlignment="1" applyProtection="1">
      <alignment horizontal="center" vertical="center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66" fillId="0" borderId="24" xfId="0" applyFont="1" applyBorder="1" applyAlignment="1" applyProtection="1">
      <alignment horizontal="center" vertical="center" shrinkToFit="1"/>
      <protection locked="0"/>
    </xf>
    <xf numFmtId="0" fontId="66" fillId="0" borderId="25" xfId="0" applyFont="1" applyBorder="1" applyAlignment="1" applyProtection="1">
      <alignment horizontal="center" vertical="center" shrinkToFit="1"/>
      <protection locked="0"/>
    </xf>
    <xf numFmtId="0" fontId="66" fillId="0" borderId="26" xfId="0" applyFont="1" applyBorder="1" applyAlignment="1" applyProtection="1">
      <alignment horizontal="center" vertical="center" shrinkToFit="1"/>
      <protection locked="0"/>
    </xf>
    <xf numFmtId="0" fontId="66" fillId="0" borderId="27" xfId="0" applyFont="1" applyBorder="1" applyAlignment="1" applyProtection="1">
      <alignment horizontal="center" vertical="center" shrinkToFit="1"/>
      <protection locked="0"/>
    </xf>
    <xf numFmtId="0" fontId="66" fillId="4" borderId="11" xfId="0" applyFont="1" applyFill="1" applyBorder="1" applyAlignment="1" applyProtection="1">
      <alignment horizontal="center" vertical="center"/>
      <protection/>
    </xf>
    <xf numFmtId="0" fontId="60" fillId="4" borderId="11" xfId="0" applyFont="1" applyFill="1" applyBorder="1" applyAlignment="1" applyProtection="1">
      <alignment horizontal="center" vertical="center"/>
      <protection/>
    </xf>
    <xf numFmtId="0" fontId="60" fillId="4" borderId="15" xfId="0" applyFont="1" applyFill="1" applyBorder="1" applyAlignment="1" applyProtection="1">
      <alignment horizontal="center" vertical="center"/>
      <protection/>
    </xf>
    <xf numFmtId="0" fontId="66" fillId="4" borderId="19" xfId="0" applyFont="1" applyFill="1" applyBorder="1" applyAlignment="1" applyProtection="1">
      <alignment horizontal="center" vertical="center"/>
      <protection/>
    </xf>
    <xf numFmtId="0" fontId="66" fillId="4" borderId="14" xfId="0" applyFont="1" applyFill="1" applyBorder="1" applyAlignment="1" applyProtection="1">
      <alignment horizontal="center" vertical="center"/>
      <protection/>
    </xf>
    <xf numFmtId="0" fontId="67" fillId="33" borderId="11" xfId="0" applyFont="1" applyFill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8" fillId="4" borderId="29" xfId="0" applyFont="1" applyFill="1" applyBorder="1" applyAlignment="1" applyProtection="1">
      <alignment horizontal="center" vertical="center"/>
      <protection/>
    </xf>
    <xf numFmtId="0" fontId="8" fillId="4" borderId="30" xfId="0" applyFont="1" applyFill="1" applyBorder="1" applyAlignment="1" applyProtection="1">
      <alignment horizontal="center" vertical="center"/>
      <protection/>
    </xf>
    <xf numFmtId="0" fontId="60" fillId="0" borderId="14" xfId="0" applyNumberFormat="1" applyFont="1" applyFill="1" applyBorder="1" applyAlignment="1" applyProtection="1">
      <alignment horizontal="center" vertical="center"/>
      <protection/>
    </xf>
    <xf numFmtId="0" fontId="60" fillId="0" borderId="11" xfId="0" applyNumberFormat="1" applyFont="1" applyBorder="1" applyAlignment="1" applyProtection="1">
      <alignment horizontal="center" vertical="center"/>
      <protection locked="0"/>
    </xf>
    <xf numFmtId="0" fontId="60" fillId="0" borderId="12" xfId="0" applyNumberFormat="1" applyFont="1" applyBorder="1" applyAlignment="1" applyProtection="1">
      <alignment horizontal="center" vertical="center"/>
      <protection locked="0"/>
    </xf>
    <xf numFmtId="0" fontId="6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shrinkToFit="1"/>
      <protection/>
    </xf>
    <xf numFmtId="0" fontId="68" fillId="0" borderId="0" xfId="0" applyFont="1" applyAlignment="1" applyProtection="1">
      <alignment vertical="center"/>
      <protection/>
    </xf>
    <xf numFmtId="0" fontId="69" fillId="0" borderId="31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 shrinkToFit="1"/>
      <protection locked="0"/>
    </xf>
    <xf numFmtId="0" fontId="66" fillId="0" borderId="11" xfId="0" applyFont="1" applyBorder="1" applyAlignment="1" applyProtection="1">
      <alignment horizontal="center" vertical="center" shrinkToFit="1"/>
      <protection locked="0"/>
    </xf>
    <xf numFmtId="0" fontId="66" fillId="0" borderId="12" xfId="0" applyFont="1" applyBorder="1" applyAlignment="1" applyProtection="1">
      <alignment horizontal="center" vertical="center" shrinkToFit="1"/>
      <protection locked="0"/>
    </xf>
    <xf numFmtId="0" fontId="63" fillId="0" borderId="14" xfId="0" applyFont="1" applyFill="1" applyBorder="1" applyAlignment="1" applyProtection="1">
      <alignment horizontal="left" vertical="center" shrinkToFit="1"/>
      <protection/>
    </xf>
    <xf numFmtId="0" fontId="70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horizontal="left" vertical="center"/>
      <protection/>
    </xf>
    <xf numFmtId="0" fontId="66" fillId="4" borderId="19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60" fillId="4" borderId="2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 shrinkToFit="1"/>
      <protection locked="0"/>
    </xf>
    <xf numFmtId="0" fontId="60" fillId="0" borderId="17" xfId="0" applyFont="1" applyBorder="1" applyAlignment="1" applyProtection="1">
      <alignment horizontal="center" vertical="center" shrinkToFit="1"/>
      <protection locked="0"/>
    </xf>
    <xf numFmtId="0" fontId="60" fillId="0" borderId="32" xfId="0" applyFont="1" applyBorder="1" applyAlignment="1" applyProtection="1">
      <alignment horizontal="center" vertical="center" shrinkToFit="1"/>
      <protection locked="0"/>
    </xf>
    <xf numFmtId="0" fontId="60" fillId="0" borderId="18" xfId="0" applyFont="1" applyBorder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0" fillId="0" borderId="33" xfId="0" applyNumberFormat="1" applyFont="1" applyBorder="1" applyAlignment="1" applyProtection="1">
      <alignment horizontal="center" vertical="center" shrinkToFit="1"/>
      <protection locked="0"/>
    </xf>
    <xf numFmtId="0" fontId="60" fillId="0" borderId="11" xfId="0" applyNumberFormat="1" applyFont="1" applyBorder="1" applyAlignment="1" applyProtection="1">
      <alignment horizontal="center" vertical="center" shrinkToFit="1"/>
      <protection locked="0"/>
    </xf>
    <xf numFmtId="0" fontId="60" fillId="0" borderId="12" xfId="0" applyNumberFormat="1" applyFont="1" applyBorder="1" applyAlignment="1" applyProtection="1">
      <alignment horizontal="center" vertical="center" shrinkToFit="1"/>
      <protection locked="0"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6" fillId="4" borderId="14" xfId="0" applyFont="1" applyFill="1" applyBorder="1" applyAlignment="1" applyProtection="1">
      <alignment horizontal="center" vertical="center" wrapText="1"/>
      <protection/>
    </xf>
    <xf numFmtId="0" fontId="66" fillId="4" borderId="39" xfId="0" applyFont="1" applyFill="1" applyBorder="1" applyAlignment="1" applyProtection="1">
      <alignment horizontal="center" vertical="center" wrapText="1"/>
      <protection/>
    </xf>
    <xf numFmtId="0" fontId="66" fillId="4" borderId="19" xfId="0" applyFont="1" applyFill="1" applyBorder="1" applyAlignment="1" applyProtection="1">
      <alignment horizontal="center" vertical="center" wrapText="1"/>
      <protection/>
    </xf>
    <xf numFmtId="0" fontId="62" fillId="4" borderId="11" xfId="0" applyFont="1" applyFill="1" applyBorder="1" applyAlignment="1" applyProtection="1">
      <alignment horizontal="center" vertical="center"/>
      <protection/>
    </xf>
    <xf numFmtId="0" fontId="62" fillId="4" borderId="15" xfId="0" applyFont="1" applyFill="1" applyBorder="1" applyAlignment="1" applyProtection="1">
      <alignment horizontal="center" vertical="center"/>
      <protection/>
    </xf>
    <xf numFmtId="0" fontId="62" fillId="4" borderId="19" xfId="0" applyFont="1" applyFill="1" applyBorder="1" applyAlignment="1" applyProtection="1">
      <alignment horizontal="center" vertical="center"/>
      <protection/>
    </xf>
    <xf numFmtId="0" fontId="62" fillId="4" borderId="40" xfId="0" applyFont="1" applyFill="1" applyBorder="1" applyAlignment="1" applyProtection="1">
      <alignment horizontal="center" vertical="center"/>
      <protection/>
    </xf>
    <xf numFmtId="6" fontId="0" fillId="0" borderId="41" xfId="0" applyNumberFormat="1" applyBorder="1" applyAlignment="1" applyProtection="1">
      <alignment horizontal="center" vertical="center"/>
      <protection/>
    </xf>
    <xf numFmtId="6" fontId="0" fillId="0" borderId="42" xfId="0" applyNumberFormat="1" applyBorder="1" applyAlignment="1" applyProtection="1">
      <alignment horizontal="center" vertical="center"/>
      <protection/>
    </xf>
    <xf numFmtId="6" fontId="0" fillId="0" borderId="24" xfId="0" applyNumberFormat="1" applyBorder="1" applyAlignment="1" applyProtection="1">
      <alignment horizontal="center" vertical="center"/>
      <protection/>
    </xf>
    <xf numFmtId="0" fontId="62" fillId="4" borderId="29" xfId="0" applyFont="1" applyFill="1" applyBorder="1" applyAlignment="1" applyProtection="1">
      <alignment horizontal="center" vertical="center"/>
      <protection/>
    </xf>
    <xf numFmtId="0" fontId="66" fillId="4" borderId="39" xfId="0" applyFont="1" applyFill="1" applyBorder="1" applyAlignment="1" applyProtection="1">
      <alignment horizontal="center" vertical="center"/>
      <protection/>
    </xf>
    <xf numFmtId="0" fontId="66" fillId="4" borderId="19" xfId="0" applyFont="1" applyFill="1" applyBorder="1" applyAlignment="1" applyProtection="1">
      <alignment horizontal="center" vertical="center"/>
      <protection/>
    </xf>
    <xf numFmtId="0" fontId="66" fillId="4" borderId="15" xfId="0" applyFont="1" applyFill="1" applyBorder="1" applyAlignment="1" applyProtection="1">
      <alignment horizontal="center" vertical="center"/>
      <protection/>
    </xf>
    <xf numFmtId="0" fontId="66" fillId="4" borderId="29" xfId="0" applyFont="1" applyFill="1" applyBorder="1" applyAlignment="1" applyProtection="1">
      <alignment horizontal="center" vertical="center"/>
      <protection/>
    </xf>
    <xf numFmtId="0" fontId="66" fillId="4" borderId="25" xfId="0" applyFont="1" applyFill="1" applyBorder="1" applyAlignment="1" applyProtection="1">
      <alignment horizontal="center" vertical="center"/>
      <protection/>
    </xf>
    <xf numFmtId="0" fontId="66" fillId="4" borderId="14" xfId="0" applyFont="1" applyFill="1" applyBorder="1" applyAlignment="1" applyProtection="1">
      <alignment horizontal="center" vertical="center"/>
      <protection/>
    </xf>
    <xf numFmtId="0" fontId="66" fillId="4" borderId="40" xfId="0" applyFont="1" applyFill="1" applyBorder="1" applyAlignment="1" applyProtection="1">
      <alignment horizontal="center" vertical="center"/>
      <protection/>
    </xf>
    <xf numFmtId="0" fontId="66" fillId="4" borderId="30" xfId="0" applyFont="1" applyFill="1" applyBorder="1" applyAlignment="1" applyProtection="1">
      <alignment horizontal="center" vertical="center"/>
      <protection/>
    </xf>
    <xf numFmtId="49" fontId="60" fillId="4" borderId="14" xfId="0" applyNumberFormat="1" applyFont="1" applyFill="1" applyBorder="1" applyAlignment="1" applyProtection="1">
      <alignment horizontal="center" vertical="center"/>
      <protection/>
    </xf>
    <xf numFmtId="49" fontId="60" fillId="4" borderId="39" xfId="0" applyNumberFormat="1" applyFont="1" applyFill="1" applyBorder="1" applyAlignment="1" applyProtection="1">
      <alignment horizontal="center" vertical="center"/>
      <protection/>
    </xf>
    <xf numFmtId="49" fontId="60" fillId="4" borderId="19" xfId="0" applyNumberFormat="1" applyFont="1" applyFill="1" applyBorder="1" applyAlignment="1" applyProtection="1">
      <alignment horizontal="center" vertical="center"/>
      <protection/>
    </xf>
    <xf numFmtId="0" fontId="8" fillId="4" borderId="43" xfId="0" applyFont="1" applyFill="1" applyBorder="1" applyAlignment="1" applyProtection="1">
      <alignment horizontal="center" vertical="center"/>
      <protection/>
    </xf>
    <xf numFmtId="0" fontId="8" fillId="4" borderId="30" xfId="0" applyFont="1" applyFill="1" applyBorder="1" applyAlignment="1" applyProtection="1">
      <alignment horizontal="center" vertical="center"/>
      <protection/>
    </xf>
    <xf numFmtId="194" fontId="62" fillId="33" borderId="13" xfId="0" applyNumberFormat="1" applyFont="1" applyFill="1" applyBorder="1" applyAlignment="1" applyProtection="1">
      <alignment horizontal="center" vertical="center"/>
      <protection/>
    </xf>
    <xf numFmtId="194" fontId="62" fillId="33" borderId="44" xfId="0" applyNumberFormat="1" applyFont="1" applyFill="1" applyBorder="1" applyAlignment="1" applyProtection="1">
      <alignment horizontal="center" vertical="center"/>
      <protection/>
    </xf>
    <xf numFmtId="195" fontId="62" fillId="0" borderId="45" xfId="0" applyNumberFormat="1" applyFont="1" applyBorder="1" applyAlignment="1" applyProtection="1">
      <alignment vertical="center"/>
      <protection/>
    </xf>
    <xf numFmtId="195" fontId="62" fillId="0" borderId="46" xfId="0" applyNumberFormat="1" applyFont="1" applyBorder="1" applyAlignment="1" applyProtection="1">
      <alignment vertical="center"/>
      <protection/>
    </xf>
    <xf numFmtId="195" fontId="62" fillId="0" borderId="47" xfId="0" applyNumberFormat="1" applyFont="1" applyBorder="1" applyAlignment="1" applyProtection="1">
      <alignment vertical="center"/>
      <protection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67" fillId="33" borderId="48" xfId="0" applyFont="1" applyFill="1" applyBorder="1" applyAlignment="1" applyProtection="1">
      <alignment horizontal="center" vertical="center"/>
      <protection/>
    </xf>
    <xf numFmtId="0" fontId="67" fillId="33" borderId="46" xfId="0" applyFont="1" applyFill="1" applyBorder="1" applyAlignment="1" applyProtection="1">
      <alignment horizontal="center" vertical="center"/>
      <protection/>
    </xf>
    <xf numFmtId="0" fontId="67" fillId="33" borderId="47" xfId="0" applyFont="1" applyFill="1" applyBorder="1" applyAlignment="1" applyProtection="1">
      <alignment horizontal="center" vertical="center"/>
      <protection/>
    </xf>
    <xf numFmtId="0" fontId="60" fillId="0" borderId="49" xfId="0" applyNumberFormat="1" applyFont="1" applyFill="1" applyBorder="1" applyAlignment="1" applyProtection="1">
      <alignment horizontal="center" vertical="center"/>
      <protection/>
    </xf>
    <xf numFmtId="0" fontId="62" fillId="0" borderId="43" xfId="0" applyFont="1" applyBorder="1" applyAlignment="1" applyProtection="1">
      <alignment horizontal="center" vertical="center" textRotation="255"/>
      <protection/>
    </xf>
    <xf numFmtId="0" fontId="62" fillId="0" borderId="0" xfId="0" applyFont="1" applyBorder="1" applyAlignment="1" applyProtection="1">
      <alignment horizontal="center" vertical="center" textRotation="255"/>
      <protection/>
    </xf>
    <xf numFmtId="0" fontId="62" fillId="0" borderId="30" xfId="0" applyFont="1" applyBorder="1" applyAlignment="1" applyProtection="1">
      <alignment horizontal="center" vertical="center" textRotation="255"/>
      <protection/>
    </xf>
    <xf numFmtId="0" fontId="60" fillId="4" borderId="11" xfId="0" applyFont="1" applyFill="1" applyBorder="1" applyAlignment="1" applyProtection="1">
      <alignment horizontal="center" vertical="center"/>
      <protection/>
    </xf>
    <xf numFmtId="0" fontId="60" fillId="4" borderId="15" xfId="0" applyFont="1" applyFill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vertical="center"/>
      <protection/>
    </xf>
    <xf numFmtId="0" fontId="61" fillId="0" borderId="44" xfId="0" applyFont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67" fillId="33" borderId="11" xfId="0" applyFont="1" applyFill="1" applyBorder="1" applyAlignment="1" applyProtection="1">
      <alignment horizontal="center" vertical="center"/>
      <protection/>
    </xf>
    <xf numFmtId="0" fontId="60" fillId="6" borderId="50" xfId="0" applyFont="1" applyFill="1" applyBorder="1" applyAlignment="1" applyProtection="1">
      <alignment horizontal="center" vertical="center" wrapText="1"/>
      <protection/>
    </xf>
    <xf numFmtId="0" fontId="60" fillId="6" borderId="51" xfId="0" applyFont="1" applyFill="1" applyBorder="1" applyAlignment="1" applyProtection="1">
      <alignment horizontal="center" vertical="center" wrapText="1"/>
      <protection/>
    </xf>
    <xf numFmtId="0" fontId="60" fillId="6" borderId="52" xfId="0" applyFont="1" applyFill="1" applyBorder="1" applyAlignment="1" applyProtection="1">
      <alignment horizontal="center" vertical="center" wrapText="1"/>
      <protection/>
    </xf>
    <xf numFmtId="0" fontId="60" fillId="6" borderId="53" xfId="0" applyFont="1" applyFill="1" applyBorder="1" applyAlignment="1" applyProtection="1">
      <alignment horizontal="center" vertical="center" wrapText="1"/>
      <protection/>
    </xf>
    <xf numFmtId="0" fontId="66" fillId="4" borderId="54" xfId="0" applyFont="1" applyFill="1" applyBorder="1" applyAlignment="1" applyProtection="1">
      <alignment horizontal="center" vertical="center"/>
      <protection/>
    </xf>
    <xf numFmtId="0" fontId="66" fillId="4" borderId="55" xfId="0" applyFont="1" applyFill="1" applyBorder="1" applyAlignment="1" applyProtection="1">
      <alignment horizontal="center" vertical="center"/>
      <protection/>
    </xf>
    <xf numFmtId="0" fontId="66" fillId="4" borderId="26" xfId="0" applyFont="1" applyFill="1" applyBorder="1" applyAlignment="1" applyProtection="1">
      <alignment horizontal="center" vertical="center"/>
      <protection/>
    </xf>
    <xf numFmtId="0" fontId="60" fillId="6" borderId="54" xfId="0" applyFont="1" applyFill="1" applyBorder="1" applyAlignment="1" applyProtection="1">
      <alignment horizontal="center" vertical="center"/>
      <protection/>
    </xf>
    <xf numFmtId="0" fontId="60" fillId="6" borderId="43" xfId="0" applyFont="1" applyFill="1" applyBorder="1" applyAlignment="1" applyProtection="1">
      <alignment horizontal="center" vertical="center"/>
      <protection/>
    </xf>
    <xf numFmtId="0" fontId="60" fillId="4" borderId="50" xfId="0" applyFont="1" applyFill="1" applyBorder="1" applyAlignment="1" applyProtection="1">
      <alignment horizontal="center" vertical="center"/>
      <protection/>
    </xf>
    <xf numFmtId="0" fontId="60" fillId="4" borderId="56" xfId="0" applyFont="1" applyFill="1" applyBorder="1" applyAlignment="1" applyProtection="1">
      <alignment horizontal="center" vertical="center"/>
      <protection/>
    </xf>
    <xf numFmtId="0" fontId="60" fillId="4" borderId="57" xfId="0" applyFont="1" applyFill="1" applyBorder="1" applyAlignment="1" applyProtection="1">
      <alignment horizontal="center" vertical="center"/>
      <protection/>
    </xf>
    <xf numFmtId="0" fontId="60" fillId="4" borderId="0" xfId="0" applyFont="1" applyFill="1" applyBorder="1" applyAlignment="1" applyProtection="1">
      <alignment horizontal="center" vertical="center"/>
      <protection/>
    </xf>
    <xf numFmtId="0" fontId="60" fillId="6" borderId="58" xfId="0" applyFont="1" applyFill="1" applyBorder="1" applyAlignment="1" applyProtection="1">
      <alignment horizontal="center" vertical="center"/>
      <protection/>
    </xf>
    <xf numFmtId="0" fontId="60" fillId="6" borderId="59" xfId="0" applyFont="1" applyFill="1" applyBorder="1" applyAlignment="1" applyProtection="1">
      <alignment horizontal="center" vertical="center"/>
      <protection/>
    </xf>
    <xf numFmtId="0" fontId="60" fillId="3" borderId="54" xfId="0" applyFont="1" applyFill="1" applyBorder="1" applyAlignment="1" applyProtection="1">
      <alignment horizontal="center" vertical="center"/>
      <protection/>
    </xf>
    <xf numFmtId="0" fontId="60" fillId="3" borderId="43" xfId="0" applyFont="1" applyFill="1" applyBorder="1" applyAlignment="1" applyProtection="1">
      <alignment horizontal="center" vertical="center"/>
      <protection/>
    </xf>
    <xf numFmtId="0" fontId="60" fillId="4" borderId="60" xfId="0" applyFont="1" applyFill="1" applyBorder="1" applyAlignment="1" applyProtection="1">
      <alignment horizontal="center" vertical="center" wrapText="1"/>
      <protection/>
    </xf>
    <xf numFmtId="0" fontId="60" fillId="4" borderId="31" xfId="0" applyFont="1" applyFill="1" applyBorder="1" applyAlignment="1" applyProtection="1">
      <alignment horizontal="center" vertical="center" wrapText="1"/>
      <protection/>
    </xf>
    <xf numFmtId="192" fontId="0" fillId="6" borderId="31" xfId="0" applyNumberFormat="1" applyFill="1" applyBorder="1" applyAlignment="1" applyProtection="1">
      <alignment horizontal="center" vertical="center"/>
      <protection/>
    </xf>
    <xf numFmtId="194" fontId="62" fillId="33" borderId="61" xfId="0" applyNumberFormat="1" applyFont="1" applyFill="1" applyBorder="1" applyAlignment="1" applyProtection="1">
      <alignment horizontal="center" vertical="center"/>
      <protection/>
    </xf>
    <xf numFmtId="194" fontId="62" fillId="33" borderId="62" xfId="0" applyNumberFormat="1" applyFont="1" applyFill="1" applyBorder="1" applyAlignment="1" applyProtection="1">
      <alignment horizontal="center" vertical="center"/>
      <protection/>
    </xf>
    <xf numFmtId="193" fontId="0" fillId="3" borderId="31" xfId="0" applyNumberFormat="1" applyFill="1" applyBorder="1" applyAlignment="1" applyProtection="1">
      <alignment horizontal="center" vertical="center"/>
      <protection/>
    </xf>
    <xf numFmtId="6" fontId="75" fillId="0" borderId="31" xfId="59" applyFont="1" applyBorder="1" applyAlignment="1" applyProtection="1">
      <alignment horizontal="center" vertical="center"/>
      <protection/>
    </xf>
    <xf numFmtId="6" fontId="75" fillId="0" borderId="63" xfId="59" applyFont="1" applyBorder="1" applyAlignment="1" applyProtection="1">
      <alignment horizontal="center" vertical="center"/>
      <protection/>
    </xf>
    <xf numFmtId="0" fontId="67" fillId="33" borderId="64" xfId="0" applyFont="1" applyFill="1" applyBorder="1" applyAlignment="1" applyProtection="1">
      <alignment horizontal="center" vertical="center"/>
      <protection/>
    </xf>
    <xf numFmtId="0" fontId="67" fillId="33" borderId="59" xfId="0" applyFont="1" applyFill="1" applyBorder="1" applyAlignment="1" applyProtection="1">
      <alignment horizontal="center" vertical="center"/>
      <protection/>
    </xf>
    <xf numFmtId="0" fontId="67" fillId="33" borderId="65" xfId="0" applyFont="1" applyFill="1" applyBorder="1" applyAlignment="1" applyProtection="1">
      <alignment horizontal="center" vertical="center"/>
      <protection/>
    </xf>
    <xf numFmtId="6" fontId="0" fillId="0" borderId="60" xfId="0" applyNumberForma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76" fillId="4" borderId="54" xfId="0" applyFont="1" applyFill="1" applyBorder="1" applyAlignment="1" applyProtection="1">
      <alignment horizontal="center" vertical="center" wrapText="1"/>
      <protection/>
    </xf>
    <xf numFmtId="0" fontId="76" fillId="4" borderId="43" xfId="0" applyFont="1" applyFill="1" applyBorder="1" applyAlignment="1" applyProtection="1">
      <alignment horizontal="center" vertical="center"/>
      <protection/>
    </xf>
    <xf numFmtId="0" fontId="76" fillId="4" borderId="40" xfId="0" applyFont="1" applyFill="1" applyBorder="1" applyAlignment="1" applyProtection="1">
      <alignment horizontal="center" vertical="center"/>
      <protection/>
    </xf>
    <xf numFmtId="0" fontId="76" fillId="4" borderId="30" xfId="0" applyFont="1" applyFill="1" applyBorder="1" applyAlignment="1" applyProtection="1">
      <alignment horizontal="center" vertical="center"/>
      <protection/>
    </xf>
    <xf numFmtId="0" fontId="60" fillId="3" borderId="58" xfId="0" applyFont="1" applyFill="1" applyBorder="1" applyAlignment="1" applyProtection="1">
      <alignment horizontal="center" vertical="center"/>
      <protection/>
    </xf>
    <xf numFmtId="0" fontId="60" fillId="3" borderId="59" xfId="0" applyFont="1" applyFill="1" applyBorder="1" applyAlignment="1" applyProtection="1">
      <alignment horizontal="center" vertical="center"/>
      <protection/>
    </xf>
    <xf numFmtId="0" fontId="60" fillId="3" borderId="66" xfId="0" applyFont="1" applyFill="1" applyBorder="1" applyAlignment="1" applyProtection="1">
      <alignment horizontal="center" vertical="center"/>
      <protection/>
    </xf>
    <xf numFmtId="0" fontId="60" fillId="3" borderId="60" xfId="0" applyNumberFormat="1" applyFont="1" applyFill="1" applyBorder="1" applyAlignment="1" applyProtection="1">
      <alignment horizontal="center" vertical="center"/>
      <protection/>
    </xf>
    <xf numFmtId="0" fontId="60" fillId="3" borderId="63" xfId="0" applyNumberFormat="1" applyFont="1" applyFill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 textRotation="255"/>
      <protection/>
    </xf>
    <xf numFmtId="0" fontId="62" fillId="0" borderId="11" xfId="0" applyFont="1" applyBorder="1" applyAlignment="1" applyProtection="1">
      <alignment horizontal="center" vertical="center" textRotation="255"/>
      <protection/>
    </xf>
    <xf numFmtId="0" fontId="60" fillId="0" borderId="67" xfId="0" applyNumberFormat="1" applyFont="1" applyFill="1" applyBorder="1" applyAlignment="1" applyProtection="1">
      <alignment horizontal="center" vertical="center"/>
      <protection/>
    </xf>
    <xf numFmtId="0" fontId="60" fillId="6" borderId="68" xfId="0" applyFont="1" applyFill="1" applyBorder="1" applyAlignment="1" applyProtection="1">
      <alignment horizontal="center" vertical="center" wrapText="1"/>
      <protection/>
    </xf>
    <xf numFmtId="0" fontId="60" fillId="6" borderId="14" xfId="0" applyFont="1" applyFill="1" applyBorder="1" applyAlignment="1" applyProtection="1">
      <alignment horizontal="center" vertical="center"/>
      <protection/>
    </xf>
    <xf numFmtId="0" fontId="60" fillId="3" borderId="68" xfId="0" applyFont="1" applyFill="1" applyBorder="1" applyAlignment="1" applyProtection="1">
      <alignment horizontal="center" vertical="center" wrapText="1"/>
      <protection/>
    </xf>
    <xf numFmtId="0" fontId="60" fillId="3" borderId="69" xfId="0" applyFont="1" applyFill="1" applyBorder="1" applyAlignment="1" applyProtection="1">
      <alignment horizontal="center" vertical="center"/>
      <protection/>
    </xf>
    <xf numFmtId="0" fontId="60" fillId="3" borderId="14" xfId="0" applyFont="1" applyFill="1" applyBorder="1" applyAlignment="1" applyProtection="1">
      <alignment horizontal="center" vertical="center"/>
      <protection/>
    </xf>
    <xf numFmtId="0" fontId="60" fillId="3" borderId="70" xfId="0" applyFont="1" applyFill="1" applyBorder="1" applyAlignment="1" applyProtection="1">
      <alignment horizontal="center" vertical="center"/>
      <protection/>
    </xf>
    <xf numFmtId="0" fontId="60" fillId="3" borderId="71" xfId="0" applyFont="1" applyFill="1" applyBorder="1" applyAlignment="1" applyProtection="1">
      <alignment horizontal="center" vertical="center" wrapText="1"/>
      <protection/>
    </xf>
    <xf numFmtId="0" fontId="60" fillId="3" borderId="72" xfId="0" applyFont="1" applyFill="1" applyBorder="1" applyAlignment="1" applyProtection="1">
      <alignment horizontal="center" vertical="center"/>
      <protection/>
    </xf>
    <xf numFmtId="0" fontId="60" fillId="3" borderId="73" xfId="0" applyFont="1" applyFill="1" applyBorder="1" applyAlignment="1" applyProtection="1">
      <alignment horizontal="center" vertical="center"/>
      <protection/>
    </xf>
    <xf numFmtId="0" fontId="60" fillId="6" borderId="74" xfId="0" applyNumberFormat="1" applyFont="1" applyFill="1" applyBorder="1" applyAlignment="1" applyProtection="1">
      <alignment horizontal="center" vertical="center"/>
      <protection/>
    </xf>
    <xf numFmtId="0" fontId="60" fillId="6" borderId="7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96" formatCode="&quot;年齢エラー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171450</xdr:rowOff>
    </xdr:from>
    <xdr:to>
      <xdr:col>15</xdr:col>
      <xdr:colOff>285750</xdr:colOff>
      <xdr:row>53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8667750"/>
          <a:ext cx="4953000" cy="7172325"/>
        </a:xfrm>
        <a:prstGeom prst="rect">
          <a:avLst/>
        </a:prstGeom>
        <a:noFill/>
        <a:ln w="38100" cmpd="dbl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入力方法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・赤枠で囲まれた箇所のみ入力可能です。その他は自動計算で入力されます。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・団体名は、部活やクラブの所属のない方は「在校（学校名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」「在住」を明記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・連絡先の電話番号は、必ず連絡が取れる番号でお願いします。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★エントリーリストの入力について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・エントリーリストはシングルス用とダブルス用の２つに分かれています。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・ダブルス用エントリーリストはシングルス用の右隣にあります。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・エントリーリストの戦績以外の項目は全て必須入力です。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・種目の入力は、セル右の▼をクリックしてリストから選択してください。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・同種目はなるべく連続して入力してください。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・生年は西暦のみ入力してください。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戦績欄は、過去本大会、他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入賞戦績等を記入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シード選考の参考とします。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申込組数、振込金額は自動計算されます。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・数字が合わないときは、エントリーリストの入力が正しいか確認してください。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★入力後、ファイル名を「平塚ジュニア申込（団体名）」として保存してください。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申込方法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（１）参加費振込み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下記銀行口座に振り込んでください。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振込先口座：　みずほ銀行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平塚支店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普通２５４７５３４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平塚市テニス協会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振込の際は必ず、振込人名義に記載したお名前で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お振込みください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（２）申込書を電子メールで送る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入力したファイルを電子メールに添付して下記宛に送信してください。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申込先アドレス：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hiratsuka-tennis@mbr.nifty.com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申込締め切り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日（金）必着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メールの件名は「平塚ジュニア申し込み（団体名）」としてください。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申込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受付完了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申込メール受信後、振込確認でき次第受付完了メールを返信します。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振込後、５日以内に受付完了メールが届かない場合はご連絡ください。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・この申込書は電子メール用です。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・郵送申し込みの方は、別様式の郵送用申込書を印刷してお申し込みください。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・参加費は、シングルス１人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円、ダブルス１組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hiratsuka-tennis@mbr.nifty.com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までご問合せください。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1"/>
  <sheetViews>
    <sheetView showGridLines="0" tabSelected="1" zoomScale="90" zoomScaleNormal="90" zoomScaleSheetLayoutView="80" zoomScalePageLayoutView="0" workbookViewId="0" topLeftCell="A1">
      <selection activeCell="G4" sqref="G4:P5"/>
    </sheetView>
  </sheetViews>
  <sheetFormatPr defaultColWidth="9.00390625" defaultRowHeight="15"/>
  <cols>
    <col min="1" max="1" width="5.7109375" style="7" customWidth="1"/>
    <col min="2" max="2" width="3.57421875" style="7" customWidth="1"/>
    <col min="3" max="16" width="4.7109375" style="7" customWidth="1"/>
    <col min="17" max="17" width="4.7109375" style="80" customWidth="1"/>
    <col min="18" max="18" width="5.7109375" style="4" customWidth="1"/>
    <col min="19" max="19" width="15.8515625" style="4" bestFit="1" customWidth="1"/>
    <col min="20" max="21" width="16.7109375" style="4" customWidth="1"/>
    <col min="22" max="22" width="20.7109375" style="4" customWidth="1"/>
    <col min="23" max="23" width="8.00390625" style="4" bestFit="1" customWidth="1"/>
    <col min="24" max="24" width="34.7109375" style="4" customWidth="1"/>
    <col min="25" max="25" width="2.7109375" style="4" customWidth="1"/>
    <col min="26" max="26" width="5.7109375" style="4" customWidth="1"/>
    <col min="27" max="27" width="12.28125" style="4" bestFit="1" customWidth="1"/>
    <col min="28" max="29" width="14.7109375" style="4" customWidth="1"/>
    <col min="30" max="30" width="16.7109375" style="4" customWidth="1"/>
    <col min="31" max="31" width="9.28125" style="4" bestFit="1" customWidth="1"/>
    <col min="32" max="33" width="14.7109375" style="4" customWidth="1"/>
    <col min="34" max="34" width="16.7109375" style="4" customWidth="1"/>
    <col min="35" max="35" width="9.28125" style="4" bestFit="1" customWidth="1"/>
    <col min="36" max="36" width="32.7109375" style="4" customWidth="1"/>
    <col min="37" max="37" width="9.00390625" style="7" customWidth="1"/>
    <col min="38" max="38" width="25.421875" style="4" hidden="1" customWidth="1"/>
    <col min="39" max="53" width="0" style="7" hidden="1" customWidth="1"/>
    <col min="54" max="16384" width="9.00390625" style="7" customWidth="1"/>
  </cols>
  <sheetData>
    <row r="1" spans="1:38" ht="25.5" customHeight="1" thickBot="1">
      <c r="A1" s="64" t="s">
        <v>88</v>
      </c>
      <c r="R1" s="146" t="s">
        <v>67</v>
      </c>
      <c r="S1" s="146"/>
      <c r="T1" s="146"/>
      <c r="U1" s="146"/>
      <c r="W1" s="5" t="s">
        <v>42</v>
      </c>
      <c r="X1" s="44">
        <f>IF(団体名="","",団体名)</f>
      </c>
      <c r="Z1" s="146" t="s">
        <v>66</v>
      </c>
      <c r="AA1" s="146"/>
      <c r="AB1" s="146"/>
      <c r="AC1" s="146"/>
      <c r="AD1" s="146"/>
      <c r="AE1" s="146"/>
      <c r="AF1" s="146"/>
      <c r="AG1" s="7"/>
      <c r="AH1" s="5" t="s">
        <v>42</v>
      </c>
      <c r="AI1" s="147">
        <f>IF(団体名="","",団体名)</f>
      </c>
      <c r="AJ1" s="148"/>
      <c r="AL1" s="6"/>
    </row>
    <row r="2" spans="1:38" ht="12.75">
      <c r="A2" s="74">
        <v>2019</v>
      </c>
      <c r="B2" s="73" t="s">
        <v>94</v>
      </c>
      <c r="C2" s="75" t="s">
        <v>93</v>
      </c>
      <c r="K2" s="7" t="s">
        <v>87</v>
      </c>
      <c r="R2" s="146"/>
      <c r="S2" s="146"/>
      <c r="T2" s="146"/>
      <c r="U2" s="146"/>
      <c r="Z2" s="146"/>
      <c r="AA2" s="146"/>
      <c r="AB2" s="146"/>
      <c r="AC2" s="146"/>
      <c r="AD2" s="146"/>
      <c r="AE2" s="146"/>
      <c r="AF2" s="146"/>
      <c r="AL2" s="6"/>
    </row>
    <row r="3" spans="1:38" ht="16.5" thickBot="1">
      <c r="A3" s="62" t="s">
        <v>86</v>
      </c>
      <c r="R3" s="61" t="s">
        <v>83</v>
      </c>
      <c r="Z3" s="61" t="s">
        <v>84</v>
      </c>
      <c r="AL3" s="6" t="s">
        <v>0</v>
      </c>
    </row>
    <row r="4" spans="1:38" ht="14.25">
      <c r="A4" s="180" t="s">
        <v>65</v>
      </c>
      <c r="B4" s="181"/>
      <c r="C4" s="181"/>
      <c r="D4" s="181"/>
      <c r="E4" s="181"/>
      <c r="F4" s="127" t="s">
        <v>54</v>
      </c>
      <c r="G4" s="84"/>
      <c r="H4" s="85"/>
      <c r="I4" s="85"/>
      <c r="J4" s="85"/>
      <c r="K4" s="85"/>
      <c r="L4" s="85"/>
      <c r="M4" s="85"/>
      <c r="N4" s="85"/>
      <c r="O4" s="85"/>
      <c r="P4" s="86"/>
      <c r="Q4" s="81"/>
      <c r="R4" s="9" t="s">
        <v>92</v>
      </c>
      <c r="Z4" s="9" t="s">
        <v>92</v>
      </c>
      <c r="AL4" s="6"/>
    </row>
    <row r="5" spans="1:38" ht="24" customHeight="1">
      <c r="A5" s="182"/>
      <c r="B5" s="183"/>
      <c r="C5" s="183"/>
      <c r="D5" s="183"/>
      <c r="E5" s="183"/>
      <c r="F5" s="128"/>
      <c r="G5" s="87"/>
      <c r="H5" s="88"/>
      <c r="I5" s="88"/>
      <c r="J5" s="88"/>
      <c r="K5" s="88"/>
      <c r="L5" s="88"/>
      <c r="M5" s="88"/>
      <c r="N5" s="88"/>
      <c r="O5" s="88"/>
      <c r="P5" s="89"/>
      <c r="Q5" s="81"/>
      <c r="R5" s="149" t="s">
        <v>37</v>
      </c>
      <c r="S5" s="149"/>
      <c r="T5" s="149"/>
      <c r="U5" s="149"/>
      <c r="V5" s="149"/>
      <c r="W5" s="149"/>
      <c r="X5" s="149"/>
      <c r="Z5" s="149" t="s">
        <v>38</v>
      </c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L5" s="10" t="s">
        <v>4</v>
      </c>
    </row>
    <row r="6" spans="1:38" ht="24" customHeight="1">
      <c r="A6" s="189" t="s">
        <v>58</v>
      </c>
      <c r="B6" s="110" t="s">
        <v>55</v>
      </c>
      <c r="C6" s="110"/>
      <c r="D6" s="110"/>
      <c r="E6" s="111"/>
      <c r="F6" s="45" t="s">
        <v>54</v>
      </c>
      <c r="G6" s="90"/>
      <c r="H6" s="91"/>
      <c r="I6" s="91"/>
      <c r="J6" s="91"/>
      <c r="K6" s="91"/>
      <c r="L6" s="91"/>
      <c r="M6" s="91"/>
      <c r="N6" s="91"/>
      <c r="O6" s="91"/>
      <c r="P6" s="92"/>
      <c r="Q6" s="81"/>
      <c r="R6" s="124" t="s">
        <v>7</v>
      </c>
      <c r="S6" s="105" t="s">
        <v>75</v>
      </c>
      <c r="T6" s="154" t="s">
        <v>71</v>
      </c>
      <c r="U6" s="155"/>
      <c r="V6" s="105" t="s">
        <v>74</v>
      </c>
      <c r="W6" s="105" t="s">
        <v>70</v>
      </c>
      <c r="X6" s="121" t="s">
        <v>5</v>
      </c>
      <c r="Z6" s="124" t="s">
        <v>7</v>
      </c>
      <c r="AA6" s="105" t="s">
        <v>76</v>
      </c>
      <c r="AB6" s="118" t="s">
        <v>49</v>
      </c>
      <c r="AC6" s="119"/>
      <c r="AD6" s="119"/>
      <c r="AE6" s="119"/>
      <c r="AF6" s="119"/>
      <c r="AG6" s="119"/>
      <c r="AH6" s="119"/>
      <c r="AI6" s="120"/>
      <c r="AJ6" s="121" t="s">
        <v>5</v>
      </c>
      <c r="AL6" s="43" t="s">
        <v>6</v>
      </c>
    </row>
    <row r="7" spans="1:38" ht="24" customHeight="1">
      <c r="A7" s="190"/>
      <c r="B7" s="108" t="s">
        <v>56</v>
      </c>
      <c r="C7" s="108"/>
      <c r="D7" s="108"/>
      <c r="E7" s="109"/>
      <c r="F7" s="45" t="s">
        <v>54</v>
      </c>
      <c r="G7" s="93"/>
      <c r="H7" s="94"/>
      <c r="I7" s="94"/>
      <c r="J7" s="94"/>
      <c r="K7" s="94"/>
      <c r="L7" s="94"/>
      <c r="M7" s="94"/>
      <c r="N7" s="94"/>
      <c r="O7" s="94"/>
      <c r="P7" s="95"/>
      <c r="Q7" s="81"/>
      <c r="R7" s="125"/>
      <c r="S7" s="116"/>
      <c r="T7" s="122"/>
      <c r="U7" s="156"/>
      <c r="V7" s="106"/>
      <c r="W7" s="106"/>
      <c r="X7" s="116"/>
      <c r="Z7" s="125"/>
      <c r="AA7" s="116"/>
      <c r="AB7" s="122" t="s">
        <v>34</v>
      </c>
      <c r="AC7" s="123"/>
      <c r="AD7" s="123"/>
      <c r="AE7" s="123"/>
      <c r="AF7" s="118" t="s">
        <v>35</v>
      </c>
      <c r="AG7" s="119"/>
      <c r="AH7" s="119"/>
      <c r="AI7" s="120"/>
      <c r="AJ7" s="116"/>
      <c r="AL7" s="11"/>
    </row>
    <row r="8" spans="1:53" ht="24" customHeight="1">
      <c r="A8" s="190"/>
      <c r="B8" s="108" t="s">
        <v>57</v>
      </c>
      <c r="C8" s="108"/>
      <c r="D8" s="108"/>
      <c r="E8" s="109"/>
      <c r="F8" s="45" t="s">
        <v>54</v>
      </c>
      <c r="G8" s="96"/>
      <c r="H8" s="97"/>
      <c r="I8" s="97"/>
      <c r="J8" s="97"/>
      <c r="K8" s="97"/>
      <c r="L8" s="97"/>
      <c r="M8" s="97"/>
      <c r="N8" s="97"/>
      <c r="O8" s="97"/>
      <c r="P8" s="98"/>
      <c r="Q8" s="81"/>
      <c r="R8" s="126"/>
      <c r="S8" s="117"/>
      <c r="T8" s="42" t="s">
        <v>72</v>
      </c>
      <c r="U8" s="42" t="s">
        <v>73</v>
      </c>
      <c r="V8" s="107"/>
      <c r="W8" s="107"/>
      <c r="X8" s="117"/>
      <c r="Z8" s="126"/>
      <c r="AA8" s="117"/>
      <c r="AB8" s="38" t="s">
        <v>72</v>
      </c>
      <c r="AC8" s="38" t="s">
        <v>73</v>
      </c>
      <c r="AD8" s="41" t="s">
        <v>77</v>
      </c>
      <c r="AE8" s="39" t="s">
        <v>78</v>
      </c>
      <c r="AF8" s="38" t="s">
        <v>72</v>
      </c>
      <c r="AG8" s="38" t="s">
        <v>73</v>
      </c>
      <c r="AH8" s="63" t="s">
        <v>77</v>
      </c>
      <c r="AI8" s="39" t="s">
        <v>78</v>
      </c>
      <c r="AJ8" s="117"/>
      <c r="AL8" s="11"/>
      <c r="AM8" s="7">
        <v>18</v>
      </c>
      <c r="AN8" s="7">
        <v>17</v>
      </c>
      <c r="AO8" s="7">
        <v>16</v>
      </c>
      <c r="AP8" s="7">
        <v>15</v>
      </c>
      <c r="AQ8" s="7">
        <v>14</v>
      </c>
      <c r="AR8" s="7">
        <v>13</v>
      </c>
      <c r="AS8" s="7">
        <v>12</v>
      </c>
      <c r="AT8" s="7">
        <v>11</v>
      </c>
      <c r="AU8" s="7">
        <v>10</v>
      </c>
      <c r="AV8" s="7">
        <v>9</v>
      </c>
      <c r="AW8" s="7">
        <v>8</v>
      </c>
      <c r="AX8" s="7">
        <v>7</v>
      </c>
      <c r="AY8" s="7">
        <v>6</v>
      </c>
      <c r="AZ8" s="7">
        <v>5</v>
      </c>
      <c r="BA8" s="7">
        <v>4</v>
      </c>
    </row>
    <row r="9" spans="1:53" ht="24" customHeight="1">
      <c r="A9" s="190"/>
      <c r="B9" s="108" t="s">
        <v>50</v>
      </c>
      <c r="C9" s="108"/>
      <c r="D9" s="108"/>
      <c r="E9" s="109"/>
      <c r="F9" s="45" t="s">
        <v>54</v>
      </c>
      <c r="G9" s="99"/>
      <c r="H9" s="100"/>
      <c r="I9" s="100"/>
      <c r="J9" s="100"/>
      <c r="K9" s="100"/>
      <c r="L9" s="100"/>
      <c r="M9" s="100"/>
      <c r="N9" s="100"/>
      <c r="O9" s="100"/>
      <c r="P9" s="101"/>
      <c r="Q9" s="81"/>
      <c r="R9" s="12" t="s">
        <v>18</v>
      </c>
      <c r="S9" s="16" t="s">
        <v>95</v>
      </c>
      <c r="T9" s="32" t="s">
        <v>8</v>
      </c>
      <c r="U9" s="32" t="s">
        <v>9</v>
      </c>
      <c r="V9" s="13" t="s">
        <v>30</v>
      </c>
      <c r="W9" s="47">
        <v>2002</v>
      </c>
      <c r="X9" s="27" t="s">
        <v>89</v>
      </c>
      <c r="Z9" s="12" t="s">
        <v>18</v>
      </c>
      <c r="AA9" s="67" t="s">
        <v>13</v>
      </c>
      <c r="AB9" s="33" t="s">
        <v>63</v>
      </c>
      <c r="AC9" s="33" t="s">
        <v>43</v>
      </c>
      <c r="AD9" s="13" t="s">
        <v>30</v>
      </c>
      <c r="AE9" s="47">
        <v>2002</v>
      </c>
      <c r="AF9" s="33" t="s">
        <v>62</v>
      </c>
      <c r="AG9" s="33" t="s">
        <v>21</v>
      </c>
      <c r="AH9" s="13" t="s">
        <v>30</v>
      </c>
      <c r="AI9" s="47">
        <v>2003</v>
      </c>
      <c r="AJ9" s="60" t="s">
        <v>91</v>
      </c>
      <c r="AL9" s="20" t="s">
        <v>98</v>
      </c>
      <c r="AM9" s="7">
        <f>$A$2-18</f>
        <v>2001</v>
      </c>
      <c r="AN9" s="7">
        <f aca="true" t="shared" si="0" ref="AN9:BA9">AM9+1</f>
        <v>2002</v>
      </c>
      <c r="AO9" s="7">
        <f t="shared" si="0"/>
        <v>2003</v>
      </c>
      <c r="AP9" s="7">
        <f t="shared" si="0"/>
        <v>2004</v>
      </c>
      <c r="AQ9" s="7">
        <f t="shared" si="0"/>
        <v>2005</v>
      </c>
      <c r="AR9" s="7">
        <f t="shared" si="0"/>
        <v>2006</v>
      </c>
      <c r="AS9" s="7">
        <f t="shared" si="0"/>
        <v>2007</v>
      </c>
      <c r="AT9" s="7">
        <f t="shared" si="0"/>
        <v>2008</v>
      </c>
      <c r="AU9" s="7">
        <f t="shared" si="0"/>
        <v>2009</v>
      </c>
      <c r="AV9" s="7">
        <f t="shared" si="0"/>
        <v>2010</v>
      </c>
      <c r="AW9" s="7">
        <f t="shared" si="0"/>
        <v>2011</v>
      </c>
      <c r="AX9" s="7">
        <f t="shared" si="0"/>
        <v>2012</v>
      </c>
      <c r="AY9" s="7">
        <f t="shared" si="0"/>
        <v>2013</v>
      </c>
      <c r="AZ9" s="7">
        <f t="shared" si="0"/>
        <v>2014</v>
      </c>
      <c r="BA9" s="7">
        <f t="shared" si="0"/>
        <v>2015</v>
      </c>
    </row>
    <row r="10" spans="1:51" ht="24" customHeight="1">
      <c r="A10" s="190"/>
      <c r="B10" s="109" t="s">
        <v>11</v>
      </c>
      <c r="C10" s="115"/>
      <c r="D10" s="115"/>
      <c r="E10" s="115"/>
      <c r="F10" s="65"/>
      <c r="G10" s="102"/>
      <c r="H10" s="103"/>
      <c r="I10" s="103"/>
      <c r="J10" s="103"/>
      <c r="K10" s="103"/>
      <c r="L10" s="103"/>
      <c r="M10" s="103"/>
      <c r="N10" s="103"/>
      <c r="O10" s="103"/>
      <c r="P10" s="104"/>
      <c r="Q10" s="81"/>
      <c r="R10" s="12" t="s">
        <v>19</v>
      </c>
      <c r="S10" s="16" t="s">
        <v>96</v>
      </c>
      <c r="T10" s="32" t="s">
        <v>20</v>
      </c>
      <c r="U10" s="32" t="s">
        <v>21</v>
      </c>
      <c r="V10" s="13" t="s">
        <v>31</v>
      </c>
      <c r="W10" s="47">
        <v>2004</v>
      </c>
      <c r="X10" s="66" t="s">
        <v>90</v>
      </c>
      <c r="Z10" s="12" t="s">
        <v>36</v>
      </c>
      <c r="AA10" s="67" t="s">
        <v>14</v>
      </c>
      <c r="AB10" s="33" t="s">
        <v>44</v>
      </c>
      <c r="AC10" s="33" t="s">
        <v>45</v>
      </c>
      <c r="AD10" s="13" t="s">
        <v>47</v>
      </c>
      <c r="AE10" s="51">
        <v>2001</v>
      </c>
      <c r="AF10" s="33" t="s">
        <v>23</v>
      </c>
      <c r="AG10" s="33" t="s">
        <v>80</v>
      </c>
      <c r="AH10" s="13" t="s">
        <v>48</v>
      </c>
      <c r="AI10" s="51">
        <v>2001</v>
      </c>
      <c r="AJ10" s="23" t="s">
        <v>22</v>
      </c>
      <c r="AL10" s="20" t="s">
        <v>99</v>
      </c>
      <c r="AM10" s="7">
        <f>$A$2-16</f>
        <v>2003</v>
      </c>
      <c r="AN10" s="76">
        <f aca="true" t="shared" si="1" ref="AN10:AY10">AM10+1</f>
        <v>2004</v>
      </c>
      <c r="AO10" s="76">
        <f t="shared" si="1"/>
        <v>2005</v>
      </c>
      <c r="AP10" s="76">
        <f t="shared" si="1"/>
        <v>2006</v>
      </c>
      <c r="AQ10" s="76">
        <f t="shared" si="1"/>
        <v>2007</v>
      </c>
      <c r="AR10" s="76">
        <f t="shared" si="1"/>
        <v>2008</v>
      </c>
      <c r="AS10" s="76">
        <f t="shared" si="1"/>
        <v>2009</v>
      </c>
      <c r="AT10" s="76">
        <f t="shared" si="1"/>
        <v>2010</v>
      </c>
      <c r="AU10" s="76">
        <f t="shared" si="1"/>
        <v>2011</v>
      </c>
      <c r="AV10" s="7">
        <f t="shared" si="1"/>
        <v>2012</v>
      </c>
      <c r="AW10" s="7">
        <f t="shared" si="1"/>
        <v>2013</v>
      </c>
      <c r="AX10" s="7">
        <f t="shared" si="1"/>
        <v>2014</v>
      </c>
      <c r="AY10" s="7">
        <f t="shared" si="1"/>
        <v>2015</v>
      </c>
    </row>
    <row r="11" spans="1:49" ht="24" customHeight="1" thickBot="1">
      <c r="A11" s="141" t="s">
        <v>53</v>
      </c>
      <c r="B11" s="108" t="s">
        <v>51</v>
      </c>
      <c r="C11" s="108"/>
      <c r="D11" s="108"/>
      <c r="E11" s="109"/>
      <c r="F11" s="45" t="s">
        <v>54</v>
      </c>
      <c r="G11" s="102"/>
      <c r="H11" s="103"/>
      <c r="I11" s="103"/>
      <c r="J11" s="103"/>
      <c r="K11" s="103"/>
      <c r="L11" s="103"/>
      <c r="M11" s="103"/>
      <c r="N11" s="103"/>
      <c r="O11" s="103"/>
      <c r="P11" s="104"/>
      <c r="Q11" s="82" t="s">
        <v>106</v>
      </c>
      <c r="R11" s="12" t="s">
        <v>33</v>
      </c>
      <c r="S11" s="16" t="s">
        <v>97</v>
      </c>
      <c r="T11" s="32" t="s">
        <v>40</v>
      </c>
      <c r="U11" s="32" t="s">
        <v>39</v>
      </c>
      <c r="V11" s="13" t="s">
        <v>32</v>
      </c>
      <c r="W11" s="47">
        <v>2003</v>
      </c>
      <c r="X11" s="23" t="s">
        <v>85</v>
      </c>
      <c r="Z11" s="12" t="s">
        <v>33</v>
      </c>
      <c r="AA11" s="68" t="s">
        <v>14</v>
      </c>
      <c r="AB11" s="33" t="s">
        <v>62</v>
      </c>
      <c r="AC11" s="33" t="s">
        <v>81</v>
      </c>
      <c r="AD11" s="52" t="s">
        <v>47</v>
      </c>
      <c r="AE11" s="53">
        <v>2003</v>
      </c>
      <c r="AF11" s="33" t="s">
        <v>79</v>
      </c>
      <c r="AG11" s="33" t="s">
        <v>46</v>
      </c>
      <c r="AH11" s="52" t="s">
        <v>82</v>
      </c>
      <c r="AI11" s="53">
        <v>2002</v>
      </c>
      <c r="AJ11" s="54"/>
      <c r="AL11" s="20" t="s">
        <v>100</v>
      </c>
      <c r="AM11" s="7">
        <f>$A$2-14</f>
        <v>2005</v>
      </c>
      <c r="AN11" s="76">
        <f aca="true" t="shared" si="2" ref="AN11:AW11">AM11+1</f>
        <v>2006</v>
      </c>
      <c r="AO11" s="76">
        <f t="shared" si="2"/>
        <v>2007</v>
      </c>
      <c r="AP11" s="76">
        <f t="shared" si="2"/>
        <v>2008</v>
      </c>
      <c r="AQ11" s="76">
        <f t="shared" si="2"/>
        <v>2009</v>
      </c>
      <c r="AR11" s="76">
        <f t="shared" si="2"/>
        <v>2010</v>
      </c>
      <c r="AS11" s="76">
        <f t="shared" si="2"/>
        <v>2011</v>
      </c>
      <c r="AT11" s="76">
        <f t="shared" si="2"/>
        <v>2012</v>
      </c>
      <c r="AU11" s="76">
        <f t="shared" si="2"/>
        <v>2013</v>
      </c>
      <c r="AV11" s="7">
        <f t="shared" si="2"/>
        <v>2014</v>
      </c>
      <c r="AW11" s="7">
        <f t="shared" si="2"/>
        <v>2015</v>
      </c>
    </row>
    <row r="12" spans="1:47" ht="24" customHeight="1">
      <c r="A12" s="142"/>
      <c r="B12" s="144" t="s">
        <v>52</v>
      </c>
      <c r="C12" s="144"/>
      <c r="D12" s="144"/>
      <c r="E12" s="145"/>
      <c r="F12" s="45" t="s">
        <v>54</v>
      </c>
      <c r="G12" s="102"/>
      <c r="H12" s="103"/>
      <c r="I12" s="103"/>
      <c r="J12" s="103"/>
      <c r="K12" s="103"/>
      <c r="L12" s="103"/>
      <c r="M12" s="103"/>
      <c r="N12" s="103"/>
      <c r="O12" s="103"/>
      <c r="P12" s="104"/>
      <c r="Q12" s="81">
        <f aca="true" t="shared" si="3" ref="Q12:Q76">IF(W12="","",$A$2-W12)</f>
      </c>
      <c r="R12" s="40">
        <v>1</v>
      </c>
      <c r="S12" s="17"/>
      <c r="T12" s="57"/>
      <c r="U12" s="57"/>
      <c r="V12" s="1"/>
      <c r="W12" s="77"/>
      <c r="X12" s="28"/>
      <c r="Z12" s="40">
        <v>1</v>
      </c>
      <c r="AA12" s="69"/>
      <c r="AB12" s="34"/>
      <c r="AC12" s="34"/>
      <c r="AD12" s="22"/>
      <c r="AE12" s="50"/>
      <c r="AF12" s="34"/>
      <c r="AG12" s="34"/>
      <c r="AH12" s="22"/>
      <c r="AI12" s="50"/>
      <c r="AJ12" s="24"/>
      <c r="AL12" s="20" t="s">
        <v>101</v>
      </c>
      <c r="AM12" s="7">
        <f>$A$2-12</f>
        <v>2007</v>
      </c>
      <c r="AN12" s="76">
        <f aca="true" t="shared" si="4" ref="AN12:AU12">AM12+1</f>
        <v>2008</v>
      </c>
      <c r="AO12" s="76">
        <f t="shared" si="4"/>
        <v>2009</v>
      </c>
      <c r="AP12" s="76">
        <f t="shared" si="4"/>
        <v>2010</v>
      </c>
      <c r="AQ12" s="76">
        <f t="shared" si="4"/>
        <v>2011</v>
      </c>
      <c r="AR12" s="76">
        <f t="shared" si="4"/>
        <v>2012</v>
      </c>
      <c r="AS12" s="76">
        <f t="shared" si="4"/>
        <v>2013</v>
      </c>
      <c r="AT12" s="76">
        <f t="shared" si="4"/>
        <v>2014</v>
      </c>
      <c r="AU12" s="76">
        <f t="shared" si="4"/>
        <v>2015</v>
      </c>
    </row>
    <row r="13" spans="1:53" ht="24" customHeight="1" thickBot="1">
      <c r="A13" s="142"/>
      <c r="B13" s="108" t="s">
        <v>64</v>
      </c>
      <c r="C13" s="108"/>
      <c r="D13" s="108"/>
      <c r="E13" s="109"/>
      <c r="F13" s="45" t="s">
        <v>54</v>
      </c>
      <c r="G13" s="134"/>
      <c r="H13" s="135"/>
      <c r="I13" s="135"/>
      <c r="J13" s="135"/>
      <c r="K13" s="135"/>
      <c r="L13" s="135"/>
      <c r="M13" s="135"/>
      <c r="N13" s="135"/>
      <c r="O13" s="135"/>
      <c r="P13" s="136"/>
      <c r="Q13" s="81">
        <f t="shared" si="3"/>
      </c>
      <c r="R13" s="40">
        <v>2</v>
      </c>
      <c r="S13" s="18"/>
      <c r="T13" s="58"/>
      <c r="U13" s="58"/>
      <c r="V13" s="2"/>
      <c r="W13" s="78"/>
      <c r="X13" s="29"/>
      <c r="Z13" s="40">
        <v>2</v>
      </c>
      <c r="AA13" s="70"/>
      <c r="AB13" s="35"/>
      <c r="AC13" s="35"/>
      <c r="AD13" s="2"/>
      <c r="AE13" s="48"/>
      <c r="AF13" s="35"/>
      <c r="AG13" s="35"/>
      <c r="AH13" s="2"/>
      <c r="AI13" s="48"/>
      <c r="AJ13" s="25"/>
      <c r="AL13" s="20" t="s">
        <v>102</v>
      </c>
      <c r="AM13" s="7">
        <f>$A$2-18</f>
        <v>2001</v>
      </c>
      <c r="AN13" s="76">
        <f aca="true" t="shared" si="5" ref="AN13:BA13">AM13+1</f>
        <v>2002</v>
      </c>
      <c r="AO13" s="76">
        <f t="shared" si="5"/>
        <v>2003</v>
      </c>
      <c r="AP13" s="76">
        <f t="shared" si="5"/>
        <v>2004</v>
      </c>
      <c r="AQ13" s="76">
        <f t="shared" si="5"/>
        <v>2005</v>
      </c>
      <c r="AR13" s="76">
        <f t="shared" si="5"/>
        <v>2006</v>
      </c>
      <c r="AS13" s="76">
        <f t="shared" si="5"/>
        <v>2007</v>
      </c>
      <c r="AT13" s="76">
        <f t="shared" si="5"/>
        <v>2008</v>
      </c>
      <c r="AU13" s="76">
        <f t="shared" si="5"/>
        <v>2009</v>
      </c>
      <c r="AV13" s="7">
        <f t="shared" si="5"/>
        <v>2010</v>
      </c>
      <c r="AW13" s="7">
        <f t="shared" si="5"/>
        <v>2011</v>
      </c>
      <c r="AX13" s="7">
        <f t="shared" si="5"/>
        <v>2012</v>
      </c>
      <c r="AY13" s="7">
        <f t="shared" si="5"/>
        <v>2013</v>
      </c>
      <c r="AZ13" s="7">
        <f t="shared" si="5"/>
        <v>2014</v>
      </c>
      <c r="BA13" s="7">
        <f t="shared" si="5"/>
        <v>2015</v>
      </c>
    </row>
    <row r="14" spans="1:51" ht="24" customHeight="1">
      <c r="A14" s="143"/>
      <c r="B14" s="109" t="s">
        <v>61</v>
      </c>
      <c r="C14" s="115"/>
      <c r="D14" s="115"/>
      <c r="E14" s="115"/>
      <c r="F14" s="46"/>
      <c r="G14" s="112">
        <f>$J$25</f>
        <v>0</v>
      </c>
      <c r="H14" s="113"/>
      <c r="I14" s="113"/>
      <c r="J14" s="113"/>
      <c r="K14" s="113"/>
      <c r="L14" s="113"/>
      <c r="M14" s="113"/>
      <c r="N14" s="113"/>
      <c r="O14" s="113"/>
      <c r="P14" s="114"/>
      <c r="Q14" s="81">
        <f t="shared" si="3"/>
      </c>
      <c r="R14" s="40">
        <v>3</v>
      </c>
      <c r="S14" s="18"/>
      <c r="T14" s="58"/>
      <c r="U14" s="58"/>
      <c r="V14" s="2"/>
      <c r="W14" s="78"/>
      <c r="X14" s="29"/>
      <c r="Z14" s="40">
        <v>3</v>
      </c>
      <c r="AA14" s="70"/>
      <c r="AB14" s="35"/>
      <c r="AC14" s="35"/>
      <c r="AD14" s="2"/>
      <c r="AE14" s="48"/>
      <c r="AF14" s="35"/>
      <c r="AG14" s="35"/>
      <c r="AH14" s="2"/>
      <c r="AI14" s="48"/>
      <c r="AJ14" s="25"/>
      <c r="AL14" s="20" t="s">
        <v>103</v>
      </c>
      <c r="AM14" s="7">
        <f>$A$2-16</f>
        <v>2003</v>
      </c>
      <c r="AN14" s="76">
        <f aca="true" t="shared" si="6" ref="AN14:AY14">AM14+1</f>
        <v>2004</v>
      </c>
      <c r="AO14" s="76">
        <f t="shared" si="6"/>
        <v>2005</v>
      </c>
      <c r="AP14" s="76">
        <f t="shared" si="6"/>
        <v>2006</v>
      </c>
      <c r="AQ14" s="76">
        <f t="shared" si="6"/>
        <v>2007</v>
      </c>
      <c r="AR14" s="76">
        <f t="shared" si="6"/>
        <v>2008</v>
      </c>
      <c r="AS14" s="76">
        <f t="shared" si="6"/>
        <v>2009</v>
      </c>
      <c r="AT14" s="76">
        <f t="shared" si="6"/>
        <v>2010</v>
      </c>
      <c r="AU14" s="76">
        <f t="shared" si="6"/>
        <v>2011</v>
      </c>
      <c r="AV14" s="7">
        <f t="shared" si="6"/>
        <v>2012</v>
      </c>
      <c r="AW14" s="7">
        <f t="shared" si="6"/>
        <v>2013</v>
      </c>
      <c r="AX14" s="7">
        <f t="shared" si="6"/>
        <v>2014</v>
      </c>
      <c r="AY14" s="7">
        <f t="shared" si="6"/>
        <v>2015</v>
      </c>
    </row>
    <row r="15" spans="2:49" ht="24" customHeight="1" thickBot="1">
      <c r="B15" s="55" t="s">
        <v>68</v>
      </c>
      <c r="Q15" s="80">
        <f t="shared" si="3"/>
      </c>
      <c r="R15" s="40">
        <v>4</v>
      </c>
      <c r="S15" s="18"/>
      <c r="T15" s="58"/>
      <c r="U15" s="58"/>
      <c r="V15" s="2"/>
      <c r="W15" s="78"/>
      <c r="X15" s="29"/>
      <c r="Z15" s="40">
        <v>4</v>
      </c>
      <c r="AA15" s="70"/>
      <c r="AB15" s="35"/>
      <c r="AC15" s="35"/>
      <c r="AD15" s="2"/>
      <c r="AE15" s="48"/>
      <c r="AF15" s="35"/>
      <c r="AG15" s="35"/>
      <c r="AH15" s="2"/>
      <c r="AI15" s="48"/>
      <c r="AJ15" s="25"/>
      <c r="AL15" s="20" t="s">
        <v>104</v>
      </c>
      <c r="AM15" s="7">
        <f>$A$2-14</f>
        <v>2005</v>
      </c>
      <c r="AN15" s="76">
        <f aca="true" t="shared" si="7" ref="AN15:AW15">AM15+1</f>
        <v>2006</v>
      </c>
      <c r="AO15" s="76">
        <f t="shared" si="7"/>
        <v>2007</v>
      </c>
      <c r="AP15" s="76">
        <f t="shared" si="7"/>
        <v>2008</v>
      </c>
      <c r="AQ15" s="76">
        <f t="shared" si="7"/>
        <v>2009</v>
      </c>
      <c r="AR15" s="76">
        <f t="shared" si="7"/>
        <v>2010</v>
      </c>
      <c r="AS15" s="76">
        <f t="shared" si="7"/>
        <v>2011</v>
      </c>
      <c r="AT15" s="76">
        <f t="shared" si="7"/>
        <v>2012</v>
      </c>
      <c r="AU15" s="76">
        <f t="shared" si="7"/>
        <v>2013</v>
      </c>
      <c r="AV15" s="7">
        <f t="shared" si="7"/>
        <v>2014</v>
      </c>
      <c r="AW15" s="7">
        <f t="shared" si="7"/>
        <v>2015</v>
      </c>
    </row>
    <row r="16" spans="1:47" ht="24" customHeight="1" thickBot="1">
      <c r="A16" s="137" t="s">
        <v>16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Q16" s="80">
        <f t="shared" si="3"/>
      </c>
      <c r="R16" s="40">
        <v>5</v>
      </c>
      <c r="S16" s="18"/>
      <c r="T16" s="58"/>
      <c r="U16" s="58"/>
      <c r="V16" s="2"/>
      <c r="W16" s="78"/>
      <c r="X16" s="29"/>
      <c r="Z16" s="40">
        <v>5</v>
      </c>
      <c r="AA16" s="70"/>
      <c r="AB16" s="35"/>
      <c r="AC16" s="35"/>
      <c r="AD16" s="2"/>
      <c r="AE16" s="48"/>
      <c r="AF16" s="35"/>
      <c r="AG16" s="35"/>
      <c r="AH16" s="2"/>
      <c r="AI16" s="48"/>
      <c r="AJ16" s="25"/>
      <c r="AL16" s="20" t="s">
        <v>105</v>
      </c>
      <c r="AM16" s="7">
        <f>$A$2-12</f>
        <v>2007</v>
      </c>
      <c r="AN16" s="76">
        <f aca="true" t="shared" si="8" ref="AN16:AU16">AM16+1</f>
        <v>2008</v>
      </c>
      <c r="AO16" s="76">
        <f t="shared" si="8"/>
        <v>2009</v>
      </c>
      <c r="AP16" s="76">
        <f t="shared" si="8"/>
        <v>2010</v>
      </c>
      <c r="AQ16" s="76">
        <f t="shared" si="8"/>
        <v>2011</v>
      </c>
      <c r="AR16" s="76">
        <f t="shared" si="8"/>
        <v>2012</v>
      </c>
      <c r="AS16" s="76">
        <f t="shared" si="8"/>
        <v>2013</v>
      </c>
      <c r="AT16" s="76">
        <f t="shared" si="8"/>
        <v>2014</v>
      </c>
      <c r="AU16" s="76">
        <f t="shared" si="8"/>
        <v>2015</v>
      </c>
    </row>
    <row r="17" spans="1:53" ht="24" customHeight="1">
      <c r="A17" s="159" t="s">
        <v>1</v>
      </c>
      <c r="B17" s="160"/>
      <c r="C17" s="163" t="s">
        <v>2</v>
      </c>
      <c r="D17" s="164"/>
      <c r="E17" s="164"/>
      <c r="F17" s="164"/>
      <c r="G17" s="164"/>
      <c r="H17" s="164"/>
      <c r="I17" s="164"/>
      <c r="J17" s="164"/>
      <c r="K17" s="192" t="s">
        <v>28</v>
      </c>
      <c r="L17" s="163"/>
      <c r="M17" s="150" t="s">
        <v>59</v>
      </c>
      <c r="N17" s="151"/>
      <c r="Q17" s="80">
        <f t="shared" si="3"/>
      </c>
      <c r="R17" s="40">
        <v>6</v>
      </c>
      <c r="S17" s="18"/>
      <c r="T17" s="58"/>
      <c r="U17" s="58"/>
      <c r="V17" s="2"/>
      <c r="W17" s="78"/>
      <c r="X17" s="29"/>
      <c r="Z17" s="40">
        <v>6</v>
      </c>
      <c r="AA17" s="70"/>
      <c r="AB17" s="35"/>
      <c r="AC17" s="35"/>
      <c r="AD17" s="2"/>
      <c r="AE17" s="48"/>
      <c r="AF17" s="35"/>
      <c r="AG17" s="35"/>
      <c r="AH17" s="2"/>
      <c r="AI17" s="48"/>
      <c r="AJ17" s="25"/>
      <c r="AL17" s="21" t="s">
        <v>13</v>
      </c>
      <c r="AM17" s="7">
        <f>$A$2-18</f>
        <v>2001</v>
      </c>
      <c r="AN17" s="76">
        <f aca="true" t="shared" si="9" ref="AN17:BA17">AM17+1</f>
        <v>2002</v>
      </c>
      <c r="AO17" s="76">
        <f t="shared" si="9"/>
        <v>2003</v>
      </c>
      <c r="AP17" s="76">
        <f t="shared" si="9"/>
        <v>2004</v>
      </c>
      <c r="AQ17" s="76">
        <f t="shared" si="9"/>
        <v>2005</v>
      </c>
      <c r="AR17" s="76">
        <f t="shared" si="9"/>
        <v>2006</v>
      </c>
      <c r="AS17" s="76">
        <f t="shared" si="9"/>
        <v>2007</v>
      </c>
      <c r="AT17" s="76">
        <f t="shared" si="9"/>
        <v>2008</v>
      </c>
      <c r="AU17" s="76">
        <f t="shared" si="9"/>
        <v>2009</v>
      </c>
      <c r="AV17" s="7">
        <f t="shared" si="9"/>
        <v>2010</v>
      </c>
      <c r="AW17" s="7">
        <f t="shared" si="9"/>
        <v>2011</v>
      </c>
      <c r="AX17" s="7">
        <f t="shared" si="9"/>
        <v>2012</v>
      </c>
      <c r="AY17" s="7">
        <f t="shared" si="9"/>
        <v>2013</v>
      </c>
      <c r="AZ17" s="7">
        <f t="shared" si="9"/>
        <v>2014</v>
      </c>
      <c r="BA17" s="7">
        <f t="shared" si="9"/>
        <v>2015</v>
      </c>
    </row>
    <row r="18" spans="1:53" ht="24" customHeight="1">
      <c r="A18" s="161"/>
      <c r="B18" s="162"/>
      <c r="C18" s="157" t="s">
        <v>24</v>
      </c>
      <c r="D18" s="158"/>
      <c r="E18" s="157" t="s">
        <v>25</v>
      </c>
      <c r="F18" s="158"/>
      <c r="G18" s="157" t="s">
        <v>26</v>
      </c>
      <c r="H18" s="158"/>
      <c r="I18" s="157" t="s">
        <v>27</v>
      </c>
      <c r="J18" s="158"/>
      <c r="K18" s="193"/>
      <c r="L18" s="157"/>
      <c r="M18" s="152"/>
      <c r="N18" s="153"/>
      <c r="Q18" s="80">
        <f t="shared" si="3"/>
      </c>
      <c r="R18" s="40">
        <v>7</v>
      </c>
      <c r="S18" s="18"/>
      <c r="T18" s="58"/>
      <c r="U18" s="58"/>
      <c r="V18" s="2"/>
      <c r="W18" s="78"/>
      <c r="X18" s="29"/>
      <c r="Z18" s="40">
        <v>7</v>
      </c>
      <c r="AA18" s="70"/>
      <c r="AB18" s="35"/>
      <c r="AC18" s="35"/>
      <c r="AD18" s="2"/>
      <c r="AE18" s="48"/>
      <c r="AF18" s="35"/>
      <c r="AG18" s="35"/>
      <c r="AH18" s="2"/>
      <c r="AI18" s="48"/>
      <c r="AJ18" s="25"/>
      <c r="AL18" s="21" t="s">
        <v>14</v>
      </c>
      <c r="AM18" s="7">
        <f>$A$2-18</f>
        <v>2001</v>
      </c>
      <c r="AN18" s="7">
        <f aca="true" t="shared" si="10" ref="AN18:BA18">AM18+1</f>
        <v>2002</v>
      </c>
      <c r="AO18" s="7">
        <f t="shared" si="10"/>
        <v>2003</v>
      </c>
      <c r="AP18" s="7">
        <f t="shared" si="10"/>
        <v>2004</v>
      </c>
      <c r="AQ18" s="7">
        <f t="shared" si="10"/>
        <v>2005</v>
      </c>
      <c r="AR18" s="7">
        <f t="shared" si="10"/>
        <v>2006</v>
      </c>
      <c r="AS18" s="7">
        <f t="shared" si="10"/>
        <v>2007</v>
      </c>
      <c r="AT18" s="7">
        <f t="shared" si="10"/>
        <v>2008</v>
      </c>
      <c r="AU18" s="7">
        <f t="shared" si="10"/>
        <v>2009</v>
      </c>
      <c r="AV18" s="7">
        <f t="shared" si="10"/>
        <v>2010</v>
      </c>
      <c r="AW18" s="7">
        <f t="shared" si="10"/>
        <v>2011</v>
      </c>
      <c r="AX18" s="7">
        <f t="shared" si="10"/>
        <v>2012</v>
      </c>
      <c r="AY18" s="7">
        <f t="shared" si="10"/>
        <v>2013</v>
      </c>
      <c r="AZ18" s="7">
        <f t="shared" si="10"/>
        <v>2014</v>
      </c>
      <c r="BA18" s="7">
        <f t="shared" si="10"/>
        <v>2015</v>
      </c>
    </row>
    <row r="19" spans="1:38" ht="24" customHeight="1" thickBot="1">
      <c r="A19" s="167" t="s">
        <v>17</v>
      </c>
      <c r="B19" s="168"/>
      <c r="C19" s="140">
        <f>COUNTIF($S$12:$S$81,$AL$9)</f>
        <v>0</v>
      </c>
      <c r="D19" s="140"/>
      <c r="E19" s="140">
        <f>COUNTIF($S$12:$S$81,$AL$10)</f>
        <v>0</v>
      </c>
      <c r="F19" s="140"/>
      <c r="G19" s="140">
        <f>COUNTIF($S$12:$S$81,$AL$11)</f>
        <v>0</v>
      </c>
      <c r="H19" s="140"/>
      <c r="I19" s="140">
        <f>COUNTIF($S$12:$S$81,$AL$12)</f>
        <v>0</v>
      </c>
      <c r="J19" s="140"/>
      <c r="K19" s="140">
        <f>COUNTIF($AA$12:$AA$41,$AL$17)</f>
        <v>0</v>
      </c>
      <c r="L19" s="191"/>
      <c r="M19" s="201">
        <f>SUM($C$19:$L$19)</f>
        <v>0</v>
      </c>
      <c r="N19" s="202"/>
      <c r="Q19" s="80">
        <f t="shared" si="3"/>
      </c>
      <c r="R19" s="40">
        <v>8</v>
      </c>
      <c r="S19" s="18"/>
      <c r="T19" s="58"/>
      <c r="U19" s="58"/>
      <c r="V19" s="2"/>
      <c r="W19" s="78"/>
      <c r="X19" s="29"/>
      <c r="Z19" s="40">
        <v>8</v>
      </c>
      <c r="AA19" s="70"/>
      <c r="AB19" s="35"/>
      <c r="AC19" s="35"/>
      <c r="AD19" s="2"/>
      <c r="AE19" s="48"/>
      <c r="AF19" s="35"/>
      <c r="AG19" s="35"/>
      <c r="AH19" s="2"/>
      <c r="AI19" s="48"/>
      <c r="AJ19" s="25"/>
      <c r="AL19" s="21"/>
    </row>
    <row r="20" spans="1:38" ht="24" customHeight="1">
      <c r="A20" s="159" t="s">
        <v>1</v>
      </c>
      <c r="B20" s="160"/>
      <c r="C20" s="184" t="s">
        <v>3</v>
      </c>
      <c r="D20" s="185"/>
      <c r="E20" s="185"/>
      <c r="F20" s="185"/>
      <c r="G20" s="185"/>
      <c r="H20" s="185"/>
      <c r="I20" s="185"/>
      <c r="J20" s="186"/>
      <c r="K20" s="194" t="s">
        <v>29</v>
      </c>
      <c r="L20" s="195"/>
      <c r="M20" s="198" t="s">
        <v>60</v>
      </c>
      <c r="N20" s="199"/>
      <c r="Q20" s="80">
        <f t="shared" si="3"/>
      </c>
      <c r="R20" s="40">
        <v>9</v>
      </c>
      <c r="S20" s="18"/>
      <c r="T20" s="58"/>
      <c r="U20" s="58"/>
      <c r="V20" s="2"/>
      <c r="W20" s="78"/>
      <c r="X20" s="29"/>
      <c r="Z20" s="40">
        <v>9</v>
      </c>
      <c r="AA20" s="70"/>
      <c r="AB20" s="35"/>
      <c r="AC20" s="35"/>
      <c r="AD20" s="2"/>
      <c r="AE20" s="48"/>
      <c r="AF20" s="35"/>
      <c r="AG20" s="35"/>
      <c r="AH20" s="2"/>
      <c r="AI20" s="48"/>
      <c r="AJ20" s="25"/>
      <c r="AL20" s="21"/>
    </row>
    <row r="21" spans="1:38" ht="24" customHeight="1">
      <c r="A21" s="161"/>
      <c r="B21" s="162"/>
      <c r="C21" s="165" t="s">
        <v>24</v>
      </c>
      <c r="D21" s="166"/>
      <c r="E21" s="165" t="s">
        <v>25</v>
      </c>
      <c r="F21" s="166"/>
      <c r="G21" s="165" t="s">
        <v>26</v>
      </c>
      <c r="H21" s="166"/>
      <c r="I21" s="165" t="s">
        <v>27</v>
      </c>
      <c r="J21" s="166"/>
      <c r="K21" s="196"/>
      <c r="L21" s="197"/>
      <c r="M21" s="200"/>
      <c r="N21" s="197"/>
      <c r="Q21" s="80">
        <f t="shared" si="3"/>
      </c>
      <c r="R21" s="40">
        <v>10</v>
      </c>
      <c r="S21" s="18"/>
      <c r="T21" s="58"/>
      <c r="U21" s="58"/>
      <c r="V21" s="2"/>
      <c r="W21" s="78"/>
      <c r="X21" s="29"/>
      <c r="Z21" s="40">
        <v>10</v>
      </c>
      <c r="AA21" s="70"/>
      <c r="AB21" s="35"/>
      <c r="AC21" s="35"/>
      <c r="AD21" s="2"/>
      <c r="AE21" s="48"/>
      <c r="AF21" s="35"/>
      <c r="AG21" s="35"/>
      <c r="AH21" s="2"/>
      <c r="AI21" s="48"/>
      <c r="AJ21" s="25"/>
      <c r="AL21" s="21"/>
    </row>
    <row r="22" spans="1:38" ht="24" customHeight="1" thickBot="1">
      <c r="A22" s="167" t="s">
        <v>17</v>
      </c>
      <c r="B22" s="168"/>
      <c r="C22" s="140">
        <f>COUNTIF($S$12:$S$81,$AL$13)</f>
        <v>0</v>
      </c>
      <c r="D22" s="140"/>
      <c r="E22" s="140">
        <f>COUNTIF($S$12:$S$81,$AL$14)</f>
        <v>0</v>
      </c>
      <c r="F22" s="140"/>
      <c r="G22" s="140">
        <f>COUNTIF($S$12:$S$81,$AL$15)</f>
        <v>0</v>
      </c>
      <c r="H22" s="140"/>
      <c r="I22" s="140">
        <f>COUNTIF($S$12:$S$81,$AL$16)</f>
        <v>0</v>
      </c>
      <c r="J22" s="140"/>
      <c r="K22" s="140">
        <f>COUNTIF($AA$12:$AA$41,$AL$18)</f>
        <v>0</v>
      </c>
      <c r="L22" s="191"/>
      <c r="M22" s="187">
        <f>SUM($C$22:$L$22)</f>
        <v>0</v>
      </c>
      <c r="N22" s="188"/>
      <c r="Q22" s="80">
        <f t="shared" si="3"/>
      </c>
      <c r="R22" s="40">
        <v>11</v>
      </c>
      <c r="S22" s="18"/>
      <c r="T22" s="58"/>
      <c r="U22" s="58"/>
      <c r="V22" s="2"/>
      <c r="W22" s="78"/>
      <c r="X22" s="29"/>
      <c r="Z22" s="40">
        <v>11</v>
      </c>
      <c r="AA22" s="70"/>
      <c r="AB22" s="35"/>
      <c r="AC22" s="35"/>
      <c r="AD22" s="2"/>
      <c r="AE22" s="48"/>
      <c r="AF22" s="35"/>
      <c r="AG22" s="35"/>
      <c r="AH22" s="2"/>
      <c r="AI22" s="48"/>
      <c r="AJ22" s="25"/>
      <c r="AL22" s="21"/>
    </row>
    <row r="23" spans="1:38" ht="24" customHeight="1" thickBot="1">
      <c r="A23" s="3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3">
        <f t="shared" si="3"/>
      </c>
      <c r="R23" s="40">
        <v>12</v>
      </c>
      <c r="S23" s="18"/>
      <c r="T23" s="58"/>
      <c r="U23" s="58"/>
      <c r="V23" s="2"/>
      <c r="W23" s="78"/>
      <c r="X23" s="29"/>
      <c r="Z23" s="40">
        <v>12</v>
      </c>
      <c r="AA23" s="70"/>
      <c r="AB23" s="35"/>
      <c r="AC23" s="35"/>
      <c r="AD23" s="2"/>
      <c r="AE23" s="48"/>
      <c r="AF23" s="35"/>
      <c r="AG23" s="35"/>
      <c r="AH23" s="2"/>
      <c r="AI23" s="48"/>
      <c r="AJ23" s="25"/>
      <c r="AL23" s="10"/>
    </row>
    <row r="24" spans="1:38" ht="24" customHeight="1">
      <c r="A24" s="175" t="s">
        <v>69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7"/>
      <c r="Q24" s="80">
        <f t="shared" si="3"/>
      </c>
      <c r="R24" s="40">
        <v>13</v>
      </c>
      <c r="S24" s="18"/>
      <c r="T24" s="58"/>
      <c r="U24" s="58"/>
      <c r="V24" s="2"/>
      <c r="W24" s="78"/>
      <c r="X24" s="29"/>
      <c r="Z24" s="40">
        <v>13</v>
      </c>
      <c r="AA24" s="70"/>
      <c r="AB24" s="35"/>
      <c r="AC24" s="35"/>
      <c r="AD24" s="2"/>
      <c r="AE24" s="48"/>
      <c r="AF24" s="35"/>
      <c r="AG24" s="35"/>
      <c r="AH24" s="2"/>
      <c r="AI24" s="48"/>
      <c r="AJ24" s="25"/>
      <c r="AL24" s="10"/>
    </row>
    <row r="25" spans="1:38" ht="24" customHeight="1" thickBot="1">
      <c r="A25" s="178">
        <v>1500</v>
      </c>
      <c r="B25" s="179"/>
      <c r="C25" s="56" t="s">
        <v>12</v>
      </c>
      <c r="D25" s="169">
        <f>M19</f>
        <v>0</v>
      </c>
      <c r="E25" s="169"/>
      <c r="F25" s="56" t="s">
        <v>15</v>
      </c>
      <c r="G25" s="172">
        <f>M22</f>
        <v>0</v>
      </c>
      <c r="H25" s="172"/>
      <c r="I25" s="56" t="s">
        <v>10</v>
      </c>
      <c r="J25" s="173">
        <f>A25*(M19+M22)</f>
        <v>0</v>
      </c>
      <c r="K25" s="173"/>
      <c r="L25" s="173"/>
      <c r="M25" s="173"/>
      <c r="N25" s="174"/>
      <c r="Q25" s="80">
        <f t="shared" si="3"/>
      </c>
      <c r="R25" s="40">
        <v>14</v>
      </c>
      <c r="S25" s="18"/>
      <c r="T25" s="58"/>
      <c r="U25" s="58"/>
      <c r="V25" s="2"/>
      <c r="W25" s="78"/>
      <c r="X25" s="29"/>
      <c r="Z25" s="40">
        <v>14</v>
      </c>
      <c r="AA25" s="70"/>
      <c r="AB25" s="35"/>
      <c r="AC25" s="35"/>
      <c r="AD25" s="2"/>
      <c r="AE25" s="48"/>
      <c r="AF25" s="35"/>
      <c r="AG25" s="35"/>
      <c r="AH25" s="2"/>
      <c r="AI25" s="48"/>
      <c r="AJ25" s="25"/>
      <c r="AL25" s="10"/>
    </row>
    <row r="26" spans="1:38" ht="24" customHeight="1" thickBot="1">
      <c r="A26" s="3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3">
        <f t="shared" si="3"/>
      </c>
      <c r="R26" s="40">
        <v>15</v>
      </c>
      <c r="S26" s="18"/>
      <c r="T26" s="58"/>
      <c r="U26" s="58"/>
      <c r="V26" s="2"/>
      <c r="W26" s="78"/>
      <c r="X26" s="29"/>
      <c r="Z26" s="40">
        <v>15</v>
      </c>
      <c r="AA26" s="70"/>
      <c r="AB26" s="35"/>
      <c r="AC26" s="35"/>
      <c r="AD26" s="2"/>
      <c r="AE26" s="48"/>
      <c r="AF26" s="35"/>
      <c r="AG26" s="35"/>
      <c r="AH26" s="2"/>
      <c r="AI26" s="48"/>
      <c r="AJ26" s="25"/>
      <c r="AL26" s="10"/>
    </row>
    <row r="27" spans="1:38" ht="24" customHeight="1" thickBot="1">
      <c r="A27" s="137" t="s">
        <v>41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9"/>
      <c r="Q27" s="81">
        <f t="shared" si="3"/>
      </c>
      <c r="R27" s="40">
        <v>16</v>
      </c>
      <c r="S27" s="18"/>
      <c r="T27" s="58"/>
      <c r="U27" s="58"/>
      <c r="V27" s="2"/>
      <c r="W27" s="78"/>
      <c r="X27" s="29"/>
      <c r="Z27" s="40">
        <v>16</v>
      </c>
      <c r="AA27" s="70"/>
      <c r="AB27" s="35"/>
      <c r="AC27" s="35"/>
      <c r="AD27" s="2"/>
      <c r="AE27" s="48"/>
      <c r="AF27" s="35"/>
      <c r="AG27" s="35"/>
      <c r="AH27" s="2"/>
      <c r="AI27" s="48"/>
      <c r="AJ27" s="25"/>
      <c r="AL27" s="10"/>
    </row>
    <row r="28" spans="1:38" ht="24" customHeight="1" thickBot="1">
      <c r="A28" s="129">
        <v>18</v>
      </c>
      <c r="B28" s="130"/>
      <c r="C28" s="130"/>
      <c r="D28" s="131">
        <f>DATE($A$2-A28,1,1)</f>
        <v>36892</v>
      </c>
      <c r="E28" s="132"/>
      <c r="F28" s="132"/>
      <c r="G28" s="132"/>
      <c r="H28" s="133"/>
      <c r="I28" s="170">
        <v>16</v>
      </c>
      <c r="J28" s="171"/>
      <c r="K28" s="171"/>
      <c r="L28" s="131">
        <f>DATE($A$2-I28,1,1)</f>
        <v>37622</v>
      </c>
      <c r="M28" s="132"/>
      <c r="N28" s="132"/>
      <c r="O28" s="132"/>
      <c r="P28" s="133"/>
      <c r="Q28" s="81">
        <f t="shared" si="3"/>
      </c>
      <c r="R28" s="40">
        <v>17</v>
      </c>
      <c r="S28" s="18"/>
      <c r="T28" s="58"/>
      <c r="U28" s="58"/>
      <c r="V28" s="2"/>
      <c r="W28" s="78"/>
      <c r="X28" s="29"/>
      <c r="Z28" s="40">
        <v>17</v>
      </c>
      <c r="AA28" s="70"/>
      <c r="AB28" s="35"/>
      <c r="AC28" s="35"/>
      <c r="AD28" s="2"/>
      <c r="AE28" s="48"/>
      <c r="AF28" s="35"/>
      <c r="AG28" s="35"/>
      <c r="AH28" s="2"/>
      <c r="AI28" s="48"/>
      <c r="AJ28" s="25"/>
      <c r="AL28" s="10"/>
    </row>
    <row r="29" spans="1:38" ht="24" customHeight="1" thickBot="1">
      <c r="A29" s="170">
        <v>14</v>
      </c>
      <c r="B29" s="171"/>
      <c r="C29" s="171"/>
      <c r="D29" s="131">
        <f>DATE($A$2-A29,1,1)</f>
        <v>38353</v>
      </c>
      <c r="E29" s="132"/>
      <c r="F29" s="132"/>
      <c r="G29" s="132"/>
      <c r="H29" s="133"/>
      <c r="I29" s="170">
        <v>12</v>
      </c>
      <c r="J29" s="171"/>
      <c r="K29" s="171"/>
      <c r="L29" s="131">
        <f>DATE($A$2-I29,1,1)</f>
        <v>39083</v>
      </c>
      <c r="M29" s="132"/>
      <c r="N29" s="132"/>
      <c r="O29" s="132"/>
      <c r="P29" s="133"/>
      <c r="Q29" s="81">
        <f t="shared" si="3"/>
      </c>
      <c r="R29" s="40">
        <v>18</v>
      </c>
      <c r="S29" s="18"/>
      <c r="T29" s="58"/>
      <c r="U29" s="58"/>
      <c r="V29" s="2"/>
      <c r="W29" s="78"/>
      <c r="X29" s="29"/>
      <c r="Z29" s="40">
        <v>18</v>
      </c>
      <c r="AA29" s="70"/>
      <c r="AB29" s="35"/>
      <c r="AC29" s="35"/>
      <c r="AD29" s="2"/>
      <c r="AE29" s="48"/>
      <c r="AF29" s="35"/>
      <c r="AG29" s="35"/>
      <c r="AH29" s="2"/>
      <c r="AI29" s="48"/>
      <c r="AJ29" s="25"/>
      <c r="AL29" s="10"/>
    </row>
    <row r="30" spans="2:38" ht="24" customHeight="1">
      <c r="B30" s="4"/>
      <c r="Q30" s="80">
        <f t="shared" si="3"/>
      </c>
      <c r="R30" s="40">
        <v>19</v>
      </c>
      <c r="S30" s="18"/>
      <c r="T30" s="58"/>
      <c r="U30" s="58"/>
      <c r="V30" s="2"/>
      <c r="W30" s="78"/>
      <c r="X30" s="29"/>
      <c r="Z30" s="40">
        <v>19</v>
      </c>
      <c r="AA30" s="70"/>
      <c r="AB30" s="35"/>
      <c r="AC30" s="35"/>
      <c r="AD30" s="2"/>
      <c r="AE30" s="48"/>
      <c r="AF30" s="35"/>
      <c r="AG30" s="35"/>
      <c r="AH30" s="2"/>
      <c r="AI30" s="48"/>
      <c r="AJ30" s="25"/>
      <c r="AL30" s="10"/>
    </row>
    <row r="31" spans="2:38" ht="24" customHeight="1">
      <c r="B31" s="4"/>
      <c r="Q31" s="80">
        <f t="shared" si="3"/>
      </c>
      <c r="R31" s="40">
        <v>20</v>
      </c>
      <c r="S31" s="18"/>
      <c r="T31" s="58"/>
      <c r="U31" s="58"/>
      <c r="V31" s="2"/>
      <c r="W31" s="78"/>
      <c r="X31" s="29"/>
      <c r="Z31" s="40">
        <v>20</v>
      </c>
      <c r="AA31" s="70"/>
      <c r="AB31" s="35"/>
      <c r="AC31" s="35"/>
      <c r="AD31" s="2"/>
      <c r="AE31" s="48"/>
      <c r="AF31" s="35"/>
      <c r="AG31" s="35"/>
      <c r="AH31" s="2"/>
      <c r="AI31" s="48"/>
      <c r="AJ31" s="25"/>
      <c r="AL31" s="10"/>
    </row>
    <row r="32" spans="2:38" ht="24" customHeight="1">
      <c r="B32" s="4"/>
      <c r="Q32" s="80">
        <f t="shared" si="3"/>
      </c>
      <c r="R32" s="40">
        <v>21</v>
      </c>
      <c r="S32" s="18"/>
      <c r="T32" s="58"/>
      <c r="U32" s="58"/>
      <c r="V32" s="2"/>
      <c r="W32" s="78"/>
      <c r="X32" s="29"/>
      <c r="Z32" s="40">
        <v>21</v>
      </c>
      <c r="AA32" s="70"/>
      <c r="AB32" s="35"/>
      <c r="AC32" s="35"/>
      <c r="AD32" s="2"/>
      <c r="AE32" s="48"/>
      <c r="AF32" s="35"/>
      <c r="AG32" s="35"/>
      <c r="AH32" s="2"/>
      <c r="AI32" s="48"/>
      <c r="AJ32" s="25"/>
      <c r="AL32" s="10"/>
    </row>
    <row r="33" spans="17:38" ht="24" customHeight="1">
      <c r="Q33" s="80">
        <f t="shared" si="3"/>
      </c>
      <c r="R33" s="40">
        <v>22</v>
      </c>
      <c r="S33" s="18"/>
      <c r="T33" s="58"/>
      <c r="U33" s="58"/>
      <c r="V33" s="2"/>
      <c r="W33" s="78"/>
      <c r="X33" s="29"/>
      <c r="Z33" s="40">
        <v>22</v>
      </c>
      <c r="AA33" s="70"/>
      <c r="AB33" s="35"/>
      <c r="AC33" s="35"/>
      <c r="AD33" s="2"/>
      <c r="AE33" s="48"/>
      <c r="AF33" s="35"/>
      <c r="AG33" s="35"/>
      <c r="AH33" s="2"/>
      <c r="AI33" s="48"/>
      <c r="AJ33" s="25"/>
      <c r="AL33" s="10"/>
    </row>
    <row r="34" spans="17:38" ht="24" customHeight="1">
      <c r="Q34" s="80">
        <f t="shared" si="3"/>
      </c>
      <c r="R34" s="40">
        <v>23</v>
      </c>
      <c r="S34" s="18"/>
      <c r="T34" s="58"/>
      <c r="U34" s="58"/>
      <c r="V34" s="2"/>
      <c r="W34" s="78"/>
      <c r="X34" s="29"/>
      <c r="Z34" s="40">
        <v>23</v>
      </c>
      <c r="AA34" s="70"/>
      <c r="AB34" s="35"/>
      <c r="AC34" s="35"/>
      <c r="AD34" s="2"/>
      <c r="AE34" s="48"/>
      <c r="AF34" s="35"/>
      <c r="AG34" s="35"/>
      <c r="AH34" s="2"/>
      <c r="AI34" s="48"/>
      <c r="AJ34" s="25"/>
      <c r="AL34" s="10"/>
    </row>
    <row r="35" spans="17:38" ht="24" customHeight="1">
      <c r="Q35" s="80">
        <f t="shared" si="3"/>
      </c>
      <c r="R35" s="40">
        <v>24</v>
      </c>
      <c r="S35" s="18"/>
      <c r="T35" s="58"/>
      <c r="U35" s="58"/>
      <c r="V35" s="2"/>
      <c r="W35" s="78"/>
      <c r="X35" s="29"/>
      <c r="Z35" s="40">
        <v>24</v>
      </c>
      <c r="AA35" s="70"/>
      <c r="AB35" s="35"/>
      <c r="AC35" s="35"/>
      <c r="AD35" s="2"/>
      <c r="AE35" s="48"/>
      <c r="AF35" s="35"/>
      <c r="AG35" s="35"/>
      <c r="AH35" s="2"/>
      <c r="AI35" s="48"/>
      <c r="AJ35" s="25"/>
      <c r="AL35" s="10"/>
    </row>
    <row r="36" spans="17:38" ht="24" customHeight="1">
      <c r="Q36" s="80">
        <f t="shared" si="3"/>
      </c>
      <c r="R36" s="40">
        <v>25</v>
      </c>
      <c r="S36" s="18"/>
      <c r="T36" s="58"/>
      <c r="U36" s="58"/>
      <c r="V36" s="2"/>
      <c r="W36" s="78"/>
      <c r="X36" s="29"/>
      <c r="Z36" s="40">
        <v>25</v>
      </c>
      <c r="AA36" s="70"/>
      <c r="AB36" s="35"/>
      <c r="AC36" s="35"/>
      <c r="AD36" s="2"/>
      <c r="AE36" s="48"/>
      <c r="AF36" s="35"/>
      <c r="AG36" s="35"/>
      <c r="AH36" s="2"/>
      <c r="AI36" s="48"/>
      <c r="AJ36" s="25"/>
      <c r="AL36" s="10"/>
    </row>
    <row r="37" spans="17:38" ht="24" customHeight="1">
      <c r="Q37" s="80">
        <f t="shared" si="3"/>
      </c>
      <c r="R37" s="40">
        <v>26</v>
      </c>
      <c r="S37" s="18"/>
      <c r="T37" s="58"/>
      <c r="U37" s="58"/>
      <c r="V37" s="2"/>
      <c r="W37" s="78"/>
      <c r="X37" s="29"/>
      <c r="Z37" s="40">
        <v>26</v>
      </c>
      <c r="AA37" s="70"/>
      <c r="AB37" s="35"/>
      <c r="AC37" s="35"/>
      <c r="AD37" s="2"/>
      <c r="AE37" s="48"/>
      <c r="AF37" s="35"/>
      <c r="AG37" s="35"/>
      <c r="AH37" s="2"/>
      <c r="AI37" s="48"/>
      <c r="AJ37" s="25"/>
      <c r="AL37" s="10"/>
    </row>
    <row r="38" spans="17:38" ht="24" customHeight="1">
      <c r="Q38" s="80">
        <f t="shared" si="3"/>
      </c>
      <c r="R38" s="40">
        <v>27</v>
      </c>
      <c r="S38" s="18"/>
      <c r="T38" s="58"/>
      <c r="U38" s="58"/>
      <c r="V38" s="2"/>
      <c r="W38" s="78"/>
      <c r="X38" s="29"/>
      <c r="Z38" s="40">
        <v>27</v>
      </c>
      <c r="AA38" s="70"/>
      <c r="AB38" s="35"/>
      <c r="AC38" s="35"/>
      <c r="AD38" s="2"/>
      <c r="AE38" s="48"/>
      <c r="AF38" s="35"/>
      <c r="AG38" s="35"/>
      <c r="AH38" s="2"/>
      <c r="AI38" s="48"/>
      <c r="AJ38" s="25"/>
      <c r="AL38" s="10"/>
    </row>
    <row r="39" spans="17:38" ht="24" customHeight="1">
      <c r="Q39" s="80">
        <f t="shared" si="3"/>
      </c>
      <c r="R39" s="40">
        <v>28</v>
      </c>
      <c r="S39" s="18"/>
      <c r="T39" s="58"/>
      <c r="U39" s="58"/>
      <c r="V39" s="2"/>
      <c r="W39" s="78"/>
      <c r="X39" s="29"/>
      <c r="Z39" s="40">
        <v>28</v>
      </c>
      <c r="AA39" s="70"/>
      <c r="AB39" s="35"/>
      <c r="AC39" s="35"/>
      <c r="AD39" s="2"/>
      <c r="AE39" s="48"/>
      <c r="AF39" s="35"/>
      <c r="AG39" s="35"/>
      <c r="AH39" s="2"/>
      <c r="AI39" s="48"/>
      <c r="AJ39" s="25"/>
      <c r="AL39" s="10"/>
    </row>
    <row r="40" spans="17:38" ht="24" customHeight="1">
      <c r="Q40" s="80">
        <f t="shared" si="3"/>
      </c>
      <c r="R40" s="40">
        <v>29</v>
      </c>
      <c r="S40" s="18"/>
      <c r="T40" s="58"/>
      <c r="U40" s="58"/>
      <c r="V40" s="2"/>
      <c r="W40" s="78"/>
      <c r="X40" s="29"/>
      <c r="Z40" s="40">
        <v>29</v>
      </c>
      <c r="AA40" s="71"/>
      <c r="AB40" s="36"/>
      <c r="AC40" s="36"/>
      <c r="AD40" s="22"/>
      <c r="AE40" s="50"/>
      <c r="AF40" s="36"/>
      <c r="AG40" s="36"/>
      <c r="AH40" s="22"/>
      <c r="AI40" s="50"/>
      <c r="AJ40" s="24"/>
      <c r="AL40" s="10"/>
    </row>
    <row r="41" spans="17:38" ht="24" customHeight="1" thickBot="1">
      <c r="Q41" s="80">
        <f t="shared" si="3"/>
      </c>
      <c r="R41" s="40">
        <v>30</v>
      </c>
      <c r="S41" s="18"/>
      <c r="T41" s="58"/>
      <c r="U41" s="58"/>
      <c r="V41" s="2"/>
      <c r="W41" s="78"/>
      <c r="X41" s="29"/>
      <c r="Z41" s="40">
        <v>30</v>
      </c>
      <c r="AA41" s="72"/>
      <c r="AB41" s="37"/>
      <c r="AC41" s="37"/>
      <c r="AD41" s="3"/>
      <c r="AE41" s="49"/>
      <c r="AF41" s="37"/>
      <c r="AG41" s="37"/>
      <c r="AH41" s="3"/>
      <c r="AI41" s="49"/>
      <c r="AJ41" s="26"/>
      <c r="AL41" s="10"/>
    </row>
    <row r="42" spans="17:38" ht="24" customHeight="1">
      <c r="Q42" s="80">
        <f t="shared" si="3"/>
      </c>
      <c r="R42" s="40">
        <v>31</v>
      </c>
      <c r="S42" s="18"/>
      <c r="T42" s="58"/>
      <c r="U42" s="58"/>
      <c r="V42" s="2"/>
      <c r="W42" s="78"/>
      <c r="X42" s="29"/>
      <c r="Z42" s="7"/>
      <c r="AA42" s="15"/>
      <c r="AB42" s="15"/>
      <c r="AC42" s="15"/>
      <c r="AD42" s="15"/>
      <c r="AE42" s="15"/>
      <c r="AF42" s="15"/>
      <c r="AG42" s="15"/>
      <c r="AH42" s="15"/>
      <c r="AI42" s="8"/>
      <c r="AJ42" s="8"/>
      <c r="AL42" s="7"/>
    </row>
    <row r="43" spans="17:38" ht="24" customHeight="1">
      <c r="Q43" s="80">
        <f t="shared" si="3"/>
      </c>
      <c r="R43" s="40">
        <v>32</v>
      </c>
      <c r="S43" s="18"/>
      <c r="T43" s="58"/>
      <c r="U43" s="58"/>
      <c r="V43" s="2"/>
      <c r="W43" s="78"/>
      <c r="X43" s="29"/>
      <c r="Z43" s="7"/>
      <c r="AA43" s="15"/>
      <c r="AB43" s="15"/>
      <c r="AC43" s="15"/>
      <c r="AD43" s="15"/>
      <c r="AE43" s="15"/>
      <c r="AF43" s="15"/>
      <c r="AG43" s="15"/>
      <c r="AH43" s="15"/>
      <c r="AI43" s="8"/>
      <c r="AJ43" s="8"/>
      <c r="AL43" s="7"/>
    </row>
    <row r="44" spans="17:38" ht="24" customHeight="1">
      <c r="Q44" s="80">
        <f t="shared" si="3"/>
      </c>
      <c r="R44" s="40">
        <v>33</v>
      </c>
      <c r="S44" s="18"/>
      <c r="T44" s="58"/>
      <c r="U44" s="58"/>
      <c r="V44" s="2"/>
      <c r="W44" s="78"/>
      <c r="X44" s="29"/>
      <c r="Z44" s="7"/>
      <c r="AA44" s="15"/>
      <c r="AB44" s="15"/>
      <c r="AC44" s="15"/>
      <c r="AD44" s="15"/>
      <c r="AE44" s="15"/>
      <c r="AF44" s="15"/>
      <c r="AG44" s="15"/>
      <c r="AH44" s="15"/>
      <c r="AI44" s="8"/>
      <c r="AJ44" s="8"/>
      <c r="AL44" s="7"/>
    </row>
    <row r="45" spans="17:38" ht="24" customHeight="1">
      <c r="Q45" s="80">
        <f t="shared" si="3"/>
      </c>
      <c r="R45" s="40">
        <v>34</v>
      </c>
      <c r="S45" s="18"/>
      <c r="T45" s="58"/>
      <c r="U45" s="58"/>
      <c r="V45" s="2"/>
      <c r="W45" s="78"/>
      <c r="X45" s="29"/>
      <c r="Z45" s="7"/>
      <c r="AA45" s="15"/>
      <c r="AB45" s="15"/>
      <c r="AC45" s="15"/>
      <c r="AD45" s="15"/>
      <c r="AE45" s="15"/>
      <c r="AF45" s="15"/>
      <c r="AG45" s="15"/>
      <c r="AH45" s="15"/>
      <c r="AI45" s="8"/>
      <c r="AJ45" s="8"/>
      <c r="AL45" s="7"/>
    </row>
    <row r="46" spans="17:38" ht="24" customHeight="1">
      <c r="Q46" s="80">
        <f t="shared" si="3"/>
      </c>
      <c r="R46" s="40">
        <v>35</v>
      </c>
      <c r="S46" s="18"/>
      <c r="T46" s="58"/>
      <c r="U46" s="58"/>
      <c r="V46" s="2"/>
      <c r="W46" s="78"/>
      <c r="X46" s="29"/>
      <c r="Z46" s="7"/>
      <c r="AA46" s="15"/>
      <c r="AB46" s="15"/>
      <c r="AC46" s="15"/>
      <c r="AD46" s="15"/>
      <c r="AE46" s="15"/>
      <c r="AF46" s="15"/>
      <c r="AG46" s="15"/>
      <c r="AH46" s="15"/>
      <c r="AI46" s="8"/>
      <c r="AJ46" s="8"/>
      <c r="AL46" s="7"/>
    </row>
    <row r="47" spans="17:38" ht="24" customHeight="1">
      <c r="Q47" s="80">
        <f t="shared" si="3"/>
      </c>
      <c r="R47" s="40">
        <v>36</v>
      </c>
      <c r="S47" s="18"/>
      <c r="T47" s="58"/>
      <c r="U47" s="58"/>
      <c r="V47" s="2"/>
      <c r="W47" s="78"/>
      <c r="X47" s="29"/>
      <c r="Z47" s="7"/>
      <c r="AA47" s="15"/>
      <c r="AB47" s="15"/>
      <c r="AC47" s="15"/>
      <c r="AD47" s="15"/>
      <c r="AE47" s="15"/>
      <c r="AF47" s="15"/>
      <c r="AG47" s="15"/>
      <c r="AH47" s="15"/>
      <c r="AI47" s="8"/>
      <c r="AJ47" s="8"/>
      <c r="AL47" s="7"/>
    </row>
    <row r="48" spans="17:38" ht="24" customHeight="1">
      <c r="Q48" s="80">
        <f t="shared" si="3"/>
      </c>
      <c r="R48" s="40">
        <v>37</v>
      </c>
      <c r="S48" s="18"/>
      <c r="T48" s="58"/>
      <c r="U48" s="58"/>
      <c r="V48" s="2"/>
      <c r="W48" s="78"/>
      <c r="X48" s="29"/>
      <c r="Z48" s="7"/>
      <c r="AA48" s="15"/>
      <c r="AB48" s="15"/>
      <c r="AC48" s="15"/>
      <c r="AD48" s="15"/>
      <c r="AE48" s="15"/>
      <c r="AF48" s="15"/>
      <c r="AG48" s="15"/>
      <c r="AH48" s="15"/>
      <c r="AI48" s="8"/>
      <c r="AJ48" s="8"/>
      <c r="AL48" s="7"/>
    </row>
    <row r="49" spans="17:38" ht="24" customHeight="1">
      <c r="Q49" s="80">
        <f t="shared" si="3"/>
      </c>
      <c r="R49" s="40">
        <v>38</v>
      </c>
      <c r="S49" s="18"/>
      <c r="T49" s="58"/>
      <c r="U49" s="58"/>
      <c r="V49" s="2"/>
      <c r="W49" s="78"/>
      <c r="X49" s="29"/>
      <c r="Z49" s="7"/>
      <c r="AA49" s="15"/>
      <c r="AB49" s="15"/>
      <c r="AC49" s="15"/>
      <c r="AD49" s="15"/>
      <c r="AE49" s="15"/>
      <c r="AF49" s="15"/>
      <c r="AG49" s="15"/>
      <c r="AH49" s="15"/>
      <c r="AI49" s="8"/>
      <c r="AJ49" s="8"/>
      <c r="AL49" s="7"/>
    </row>
    <row r="50" spans="17:38" ht="24" customHeight="1">
      <c r="Q50" s="80">
        <f t="shared" si="3"/>
      </c>
      <c r="R50" s="40">
        <v>39</v>
      </c>
      <c r="S50" s="18"/>
      <c r="T50" s="58"/>
      <c r="U50" s="58"/>
      <c r="V50" s="2"/>
      <c r="W50" s="78"/>
      <c r="X50" s="29"/>
      <c r="Z50" s="7"/>
      <c r="AA50" s="15"/>
      <c r="AB50" s="15"/>
      <c r="AC50" s="15"/>
      <c r="AD50" s="15"/>
      <c r="AE50" s="15"/>
      <c r="AF50" s="15"/>
      <c r="AG50" s="15"/>
      <c r="AH50" s="15"/>
      <c r="AI50" s="8"/>
      <c r="AJ50" s="8"/>
      <c r="AL50" s="7"/>
    </row>
    <row r="51" spans="17:38" ht="24" customHeight="1">
      <c r="Q51" s="80">
        <f t="shared" si="3"/>
      </c>
      <c r="R51" s="40">
        <v>40</v>
      </c>
      <c r="S51" s="18"/>
      <c r="T51" s="58"/>
      <c r="U51" s="58"/>
      <c r="V51" s="2"/>
      <c r="W51" s="78"/>
      <c r="X51" s="29"/>
      <c r="Z51" s="7"/>
      <c r="AA51" s="15"/>
      <c r="AB51" s="15"/>
      <c r="AC51" s="15"/>
      <c r="AD51" s="15"/>
      <c r="AE51" s="15"/>
      <c r="AF51" s="15"/>
      <c r="AG51" s="15"/>
      <c r="AH51" s="15"/>
      <c r="AI51" s="8"/>
      <c r="AJ51" s="8"/>
      <c r="AL51" s="7"/>
    </row>
    <row r="52" spans="17:38" ht="24" customHeight="1">
      <c r="Q52" s="80">
        <f t="shared" si="3"/>
      </c>
      <c r="R52" s="40">
        <v>41</v>
      </c>
      <c r="S52" s="18"/>
      <c r="T52" s="58"/>
      <c r="U52" s="58"/>
      <c r="V52" s="2"/>
      <c r="W52" s="78"/>
      <c r="X52" s="29"/>
      <c r="Z52" s="7"/>
      <c r="AA52" s="15"/>
      <c r="AB52" s="15"/>
      <c r="AC52" s="15"/>
      <c r="AD52" s="15"/>
      <c r="AE52" s="15"/>
      <c r="AF52" s="15"/>
      <c r="AG52" s="15"/>
      <c r="AH52" s="15"/>
      <c r="AI52" s="8"/>
      <c r="AJ52" s="8"/>
      <c r="AL52" s="7"/>
    </row>
    <row r="53" spans="17:38" ht="24" customHeight="1">
      <c r="Q53" s="80">
        <f t="shared" si="3"/>
      </c>
      <c r="R53" s="40">
        <v>42</v>
      </c>
      <c r="S53" s="18"/>
      <c r="T53" s="58"/>
      <c r="U53" s="58"/>
      <c r="V53" s="2"/>
      <c r="W53" s="78"/>
      <c r="X53" s="29"/>
      <c r="AL53" s="7"/>
    </row>
    <row r="54" spans="17:38" ht="24" customHeight="1">
      <c r="Q54" s="80">
        <f t="shared" si="3"/>
      </c>
      <c r="R54" s="40">
        <v>43</v>
      </c>
      <c r="S54" s="18"/>
      <c r="T54" s="58"/>
      <c r="U54" s="58"/>
      <c r="V54" s="2"/>
      <c r="W54" s="78"/>
      <c r="X54" s="29"/>
      <c r="AL54" s="7"/>
    </row>
    <row r="55" spans="17:38" ht="24" customHeight="1">
      <c r="Q55" s="80">
        <f t="shared" si="3"/>
      </c>
      <c r="R55" s="40">
        <v>44</v>
      </c>
      <c r="S55" s="18"/>
      <c r="T55" s="58"/>
      <c r="U55" s="58"/>
      <c r="V55" s="2"/>
      <c r="W55" s="78"/>
      <c r="X55" s="29"/>
      <c r="AL55" s="7"/>
    </row>
    <row r="56" spans="17:38" ht="24" customHeight="1">
      <c r="Q56" s="80">
        <f t="shared" si="3"/>
      </c>
      <c r="R56" s="40">
        <v>45</v>
      </c>
      <c r="S56" s="18"/>
      <c r="T56" s="58"/>
      <c r="U56" s="58"/>
      <c r="V56" s="2"/>
      <c r="W56" s="78"/>
      <c r="X56" s="29"/>
      <c r="AL56" s="7"/>
    </row>
    <row r="57" spans="17:38" ht="24" customHeight="1">
      <c r="Q57" s="80">
        <f t="shared" si="3"/>
      </c>
      <c r="R57" s="40">
        <v>46</v>
      </c>
      <c r="S57" s="18"/>
      <c r="T57" s="58"/>
      <c r="U57" s="58"/>
      <c r="V57" s="2"/>
      <c r="W57" s="78"/>
      <c r="X57" s="29"/>
      <c r="AL57" s="14"/>
    </row>
    <row r="58" spans="17:24" ht="24" customHeight="1">
      <c r="Q58" s="80">
        <f t="shared" si="3"/>
      </c>
      <c r="R58" s="40">
        <v>47</v>
      </c>
      <c r="S58" s="18"/>
      <c r="T58" s="58"/>
      <c r="U58" s="58"/>
      <c r="V58" s="2"/>
      <c r="W58" s="78"/>
      <c r="X58" s="29"/>
    </row>
    <row r="59" spans="17:24" ht="24" customHeight="1">
      <c r="Q59" s="80">
        <f t="shared" si="3"/>
      </c>
      <c r="R59" s="40">
        <v>48</v>
      </c>
      <c r="S59" s="18"/>
      <c r="T59" s="58"/>
      <c r="U59" s="58"/>
      <c r="V59" s="2"/>
      <c r="W59" s="78"/>
      <c r="X59" s="29"/>
    </row>
    <row r="60" spans="17:24" ht="24" customHeight="1">
      <c r="Q60" s="80">
        <f t="shared" si="3"/>
      </c>
      <c r="R60" s="40">
        <v>49</v>
      </c>
      <c r="S60" s="18"/>
      <c r="T60" s="58"/>
      <c r="U60" s="58"/>
      <c r="V60" s="2"/>
      <c r="W60" s="78"/>
      <c r="X60" s="29"/>
    </row>
    <row r="61" spans="17:24" ht="24" customHeight="1">
      <c r="Q61" s="80">
        <f t="shared" si="3"/>
      </c>
      <c r="R61" s="40">
        <v>50</v>
      </c>
      <c r="S61" s="18"/>
      <c r="T61" s="58"/>
      <c r="U61" s="58"/>
      <c r="V61" s="2"/>
      <c r="W61" s="78"/>
      <c r="X61" s="29"/>
    </row>
    <row r="62" spans="17:24" ht="24" customHeight="1">
      <c r="Q62" s="80">
        <f t="shared" si="3"/>
      </c>
      <c r="R62" s="40">
        <v>51</v>
      </c>
      <c r="S62" s="18"/>
      <c r="T62" s="58"/>
      <c r="U62" s="58"/>
      <c r="V62" s="2"/>
      <c r="W62" s="78"/>
      <c r="X62" s="29"/>
    </row>
    <row r="63" spans="17:24" ht="24" customHeight="1">
      <c r="Q63" s="80">
        <f t="shared" si="3"/>
      </c>
      <c r="R63" s="40">
        <v>52</v>
      </c>
      <c r="S63" s="18"/>
      <c r="T63" s="58"/>
      <c r="U63" s="58"/>
      <c r="V63" s="2"/>
      <c r="W63" s="78"/>
      <c r="X63" s="29"/>
    </row>
    <row r="64" spans="17:24" ht="24" customHeight="1">
      <c r="Q64" s="80">
        <f t="shared" si="3"/>
      </c>
      <c r="R64" s="40">
        <v>53</v>
      </c>
      <c r="S64" s="18"/>
      <c r="T64" s="58"/>
      <c r="U64" s="58"/>
      <c r="V64" s="2"/>
      <c r="W64" s="78"/>
      <c r="X64" s="29"/>
    </row>
    <row r="65" spans="17:24" ht="24" customHeight="1">
      <c r="Q65" s="80">
        <f t="shared" si="3"/>
      </c>
      <c r="R65" s="40">
        <v>54</v>
      </c>
      <c r="S65" s="18"/>
      <c r="T65" s="58"/>
      <c r="U65" s="58"/>
      <c r="V65" s="2"/>
      <c r="W65" s="78"/>
      <c r="X65" s="29"/>
    </row>
    <row r="66" spans="17:24" ht="24" customHeight="1">
      <c r="Q66" s="80">
        <f t="shared" si="3"/>
      </c>
      <c r="R66" s="40">
        <v>55</v>
      </c>
      <c r="S66" s="18"/>
      <c r="T66" s="58"/>
      <c r="U66" s="58"/>
      <c r="V66" s="2"/>
      <c r="W66" s="78"/>
      <c r="X66" s="29"/>
    </row>
    <row r="67" spans="17:24" ht="24" customHeight="1">
      <c r="Q67" s="80">
        <f t="shared" si="3"/>
      </c>
      <c r="R67" s="40">
        <v>56</v>
      </c>
      <c r="S67" s="18"/>
      <c r="T67" s="58"/>
      <c r="U67" s="58"/>
      <c r="V67" s="2"/>
      <c r="W67" s="78"/>
      <c r="X67" s="29"/>
    </row>
    <row r="68" spans="17:24" ht="24" customHeight="1">
      <c r="Q68" s="80">
        <f t="shared" si="3"/>
      </c>
      <c r="R68" s="40">
        <v>57</v>
      </c>
      <c r="S68" s="18"/>
      <c r="T68" s="58"/>
      <c r="U68" s="58"/>
      <c r="V68" s="2"/>
      <c r="W68" s="78"/>
      <c r="X68" s="29"/>
    </row>
    <row r="69" spans="17:24" ht="24" customHeight="1">
      <c r="Q69" s="80">
        <f t="shared" si="3"/>
      </c>
      <c r="R69" s="40">
        <v>58</v>
      </c>
      <c r="S69" s="18"/>
      <c r="T69" s="58"/>
      <c r="U69" s="58"/>
      <c r="V69" s="2"/>
      <c r="W69" s="78"/>
      <c r="X69" s="29"/>
    </row>
    <row r="70" spans="17:24" ht="24" customHeight="1">
      <c r="Q70" s="80">
        <f t="shared" si="3"/>
      </c>
      <c r="R70" s="40">
        <v>59</v>
      </c>
      <c r="S70" s="18"/>
      <c r="T70" s="58"/>
      <c r="U70" s="58"/>
      <c r="V70" s="2"/>
      <c r="W70" s="78"/>
      <c r="X70" s="29"/>
    </row>
    <row r="71" spans="17:24" ht="24" customHeight="1">
      <c r="Q71" s="80">
        <f t="shared" si="3"/>
      </c>
      <c r="R71" s="40">
        <v>60</v>
      </c>
      <c r="S71" s="18"/>
      <c r="T71" s="58"/>
      <c r="U71" s="58"/>
      <c r="V71" s="2"/>
      <c r="W71" s="78"/>
      <c r="X71" s="29"/>
    </row>
    <row r="72" spans="17:24" ht="24" customHeight="1">
      <c r="Q72" s="80">
        <f t="shared" si="3"/>
      </c>
      <c r="R72" s="40">
        <v>61</v>
      </c>
      <c r="S72" s="18"/>
      <c r="T72" s="58"/>
      <c r="U72" s="58"/>
      <c r="V72" s="2"/>
      <c r="W72" s="78"/>
      <c r="X72" s="29"/>
    </row>
    <row r="73" spans="17:24" ht="24" customHeight="1">
      <c r="Q73" s="80">
        <f t="shared" si="3"/>
      </c>
      <c r="R73" s="40">
        <v>62</v>
      </c>
      <c r="S73" s="18"/>
      <c r="T73" s="58"/>
      <c r="U73" s="58"/>
      <c r="V73" s="2"/>
      <c r="W73" s="78"/>
      <c r="X73" s="29"/>
    </row>
    <row r="74" spans="17:24" ht="24" customHeight="1">
      <c r="Q74" s="80">
        <f t="shared" si="3"/>
      </c>
      <c r="R74" s="40">
        <v>63</v>
      </c>
      <c r="S74" s="18"/>
      <c r="T74" s="58"/>
      <c r="U74" s="58"/>
      <c r="V74" s="2"/>
      <c r="W74" s="78"/>
      <c r="X74" s="29"/>
    </row>
    <row r="75" spans="17:24" ht="24" customHeight="1">
      <c r="Q75" s="80">
        <f t="shared" si="3"/>
      </c>
      <c r="R75" s="40">
        <v>64</v>
      </c>
      <c r="S75" s="18"/>
      <c r="T75" s="58"/>
      <c r="U75" s="58"/>
      <c r="V75" s="2"/>
      <c r="W75" s="78"/>
      <c r="X75" s="29"/>
    </row>
    <row r="76" spans="17:24" ht="24" customHeight="1">
      <c r="Q76" s="80">
        <f t="shared" si="3"/>
      </c>
      <c r="R76" s="40">
        <v>65</v>
      </c>
      <c r="S76" s="18"/>
      <c r="T76" s="58"/>
      <c r="U76" s="58"/>
      <c r="V76" s="2"/>
      <c r="W76" s="78"/>
      <c r="X76" s="29"/>
    </row>
    <row r="77" spans="17:24" ht="24" customHeight="1">
      <c r="Q77" s="80">
        <f>IF(W77="","",$A$2-W77)</f>
      </c>
      <c r="R77" s="40">
        <v>66</v>
      </c>
      <c r="S77" s="18"/>
      <c r="T77" s="58"/>
      <c r="U77" s="58"/>
      <c r="V77" s="2"/>
      <c r="W77" s="78"/>
      <c r="X77" s="29"/>
    </row>
    <row r="78" spans="17:24" ht="24" customHeight="1">
      <c r="Q78" s="80">
        <f>IF(W78="","",$A$2-W78)</f>
      </c>
      <c r="R78" s="40">
        <v>67</v>
      </c>
      <c r="S78" s="18"/>
      <c r="T78" s="58"/>
      <c r="U78" s="58"/>
      <c r="V78" s="2"/>
      <c r="W78" s="78"/>
      <c r="X78" s="29"/>
    </row>
    <row r="79" spans="17:24" ht="24" customHeight="1">
      <c r="Q79" s="80">
        <f>IF(W79="","",$A$2-W79)</f>
      </c>
      <c r="R79" s="40">
        <v>68</v>
      </c>
      <c r="S79" s="18"/>
      <c r="T79" s="58"/>
      <c r="U79" s="58"/>
      <c r="V79" s="2"/>
      <c r="W79" s="78"/>
      <c r="X79" s="29"/>
    </row>
    <row r="80" spans="17:24" ht="24" customHeight="1">
      <c r="Q80" s="80">
        <f>IF(W80="","",$A$2-W80)</f>
      </c>
      <c r="R80" s="40">
        <v>69</v>
      </c>
      <c r="S80" s="18"/>
      <c r="T80" s="58"/>
      <c r="U80" s="58"/>
      <c r="V80" s="2"/>
      <c r="W80" s="78"/>
      <c r="X80" s="29"/>
    </row>
    <row r="81" spans="17:24" ht="24" customHeight="1" thickBot="1">
      <c r="Q81" s="80">
        <f>IF(W81="","",$A$2-W81)</f>
      </c>
      <c r="R81" s="40">
        <v>70</v>
      </c>
      <c r="S81" s="19"/>
      <c r="T81" s="59"/>
      <c r="U81" s="59"/>
      <c r="V81" s="3"/>
      <c r="W81" s="79"/>
      <c r="X81" s="30"/>
    </row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</sheetData>
  <sheetProtection sheet="1" selectLockedCells="1"/>
  <mergeCells count="85">
    <mergeCell ref="K20:L21"/>
    <mergeCell ref="C19:D19"/>
    <mergeCell ref="E19:F19"/>
    <mergeCell ref="E21:F21"/>
    <mergeCell ref="G21:H21"/>
    <mergeCell ref="M20:N21"/>
    <mergeCell ref="M19:N19"/>
    <mergeCell ref="A4:E5"/>
    <mergeCell ref="C20:J20"/>
    <mergeCell ref="M22:N22"/>
    <mergeCell ref="B9:E9"/>
    <mergeCell ref="A6:A10"/>
    <mergeCell ref="A19:B19"/>
    <mergeCell ref="G18:H18"/>
    <mergeCell ref="K22:L22"/>
    <mergeCell ref="K19:L19"/>
    <mergeCell ref="K17:L18"/>
    <mergeCell ref="G25:H25"/>
    <mergeCell ref="J25:N25"/>
    <mergeCell ref="A24:N24"/>
    <mergeCell ref="A25:B25"/>
    <mergeCell ref="L29:P29"/>
    <mergeCell ref="I29:K29"/>
    <mergeCell ref="A29:C29"/>
    <mergeCell ref="B13:E13"/>
    <mergeCell ref="D25:E25"/>
    <mergeCell ref="E22:F22"/>
    <mergeCell ref="D29:H29"/>
    <mergeCell ref="A20:B21"/>
    <mergeCell ref="C21:D21"/>
    <mergeCell ref="A16:N16"/>
    <mergeCell ref="C18:D18"/>
    <mergeCell ref="G22:H22"/>
    <mergeCell ref="I28:K28"/>
    <mergeCell ref="I22:J22"/>
    <mergeCell ref="E18:F18"/>
    <mergeCell ref="A17:B18"/>
    <mergeCell ref="C17:J17"/>
    <mergeCell ref="I18:J18"/>
    <mergeCell ref="I21:J21"/>
    <mergeCell ref="I19:J19"/>
    <mergeCell ref="A22:B22"/>
    <mergeCell ref="C22:D22"/>
    <mergeCell ref="Z1:AF2"/>
    <mergeCell ref="AI1:AJ1"/>
    <mergeCell ref="R5:X5"/>
    <mergeCell ref="Z5:AJ5"/>
    <mergeCell ref="X6:X8"/>
    <mergeCell ref="M17:N18"/>
    <mergeCell ref="R1:U2"/>
    <mergeCell ref="R6:R8"/>
    <mergeCell ref="S6:S8"/>
    <mergeCell ref="T6:U7"/>
    <mergeCell ref="F4:F5"/>
    <mergeCell ref="A28:C28"/>
    <mergeCell ref="D28:H28"/>
    <mergeCell ref="G13:P13"/>
    <mergeCell ref="G11:P11"/>
    <mergeCell ref="A27:P27"/>
    <mergeCell ref="L28:P28"/>
    <mergeCell ref="G19:H19"/>
    <mergeCell ref="A11:A14"/>
    <mergeCell ref="B12:E12"/>
    <mergeCell ref="AA6:AA8"/>
    <mergeCell ref="AB6:AI6"/>
    <mergeCell ref="AJ6:AJ8"/>
    <mergeCell ref="AB7:AE7"/>
    <mergeCell ref="AF7:AI7"/>
    <mergeCell ref="Z6:Z8"/>
    <mergeCell ref="W6:W8"/>
    <mergeCell ref="B7:E7"/>
    <mergeCell ref="B8:E8"/>
    <mergeCell ref="B6:E6"/>
    <mergeCell ref="G12:P12"/>
    <mergeCell ref="G14:P14"/>
    <mergeCell ref="V6:V8"/>
    <mergeCell ref="B10:E10"/>
    <mergeCell ref="B14:E14"/>
    <mergeCell ref="B11:E11"/>
    <mergeCell ref="G4:P5"/>
    <mergeCell ref="G6:P6"/>
    <mergeCell ref="G7:P7"/>
    <mergeCell ref="G8:P8"/>
    <mergeCell ref="G9:P9"/>
    <mergeCell ref="G10:P10"/>
  </mergeCells>
  <conditionalFormatting sqref="W12:W81">
    <cfRule type="expression" priority="11" dxfId="10" stopIfTrue="1">
      <formula>AND($S12=$AL$10,$W12&lt;$AM$10)</formula>
    </cfRule>
    <cfRule type="expression" priority="12" dxfId="10" stopIfTrue="1">
      <formula>AND($S12=$AL$9,$W12&lt;$AM$9)</formula>
    </cfRule>
    <cfRule type="expression" priority="8" dxfId="10" stopIfTrue="1">
      <formula>AND($S12=$AL$11,$W12&lt;$AM$11)</formula>
    </cfRule>
    <cfRule type="expression" priority="7" dxfId="10" stopIfTrue="1">
      <formula>AND($S12=$AL$12,$W12&lt;$AM$12)</formula>
    </cfRule>
    <cfRule type="expression" priority="6" dxfId="10" stopIfTrue="1">
      <formula>AND($S12=$AL$13,$W12&lt;$AM$13)</formula>
    </cfRule>
    <cfRule type="expression" priority="5" dxfId="10" stopIfTrue="1">
      <formula>AND($S12=$AL$14,$W12&lt;$AM$14)</formula>
    </cfRule>
    <cfRule type="expression" priority="4" dxfId="10" stopIfTrue="1">
      <formula>AND($S12=$AL$15,$W12&lt;$AM$15)</formula>
    </cfRule>
    <cfRule type="expression" priority="3" dxfId="10" stopIfTrue="1">
      <formula>AND($S12=$AL$16,$W12&lt;$AM$16)</formula>
    </cfRule>
    <cfRule type="expression" priority="2" dxfId="10" stopIfTrue="1">
      <formula>AND($S12=$AL$17,$W12&lt;$AM$17)</formula>
    </cfRule>
    <cfRule type="expression" priority="1" dxfId="10" stopIfTrue="1">
      <formula>AND($S12=$AL$18,$W12&lt;$AM$18)</formula>
    </cfRule>
  </conditionalFormatting>
  <dataValidations count="9">
    <dataValidation allowBlank="1" showInputMessage="1" showErrorMessage="1" imeMode="off" sqref="G8:G10 C19:N19 AE9:AE11 W9:W11 C22:M22 AI9:AI11"/>
    <dataValidation type="list" allowBlank="1" showInputMessage="1" showErrorMessage="1" sqref="AA9:AA11">
      <formula1>$AW$17:$AW$18</formula1>
    </dataValidation>
    <dataValidation type="list" allowBlank="1" showInputMessage="1" showErrorMessage="1" sqref="S9:S81">
      <formula1>$AL$9:$AL$16</formula1>
    </dataValidation>
    <dataValidation allowBlank="1" showInputMessage="1" showErrorMessage="1" imeMode="on" sqref="T9:V81 AB9:AD41 AJ9:AJ41 X9:X81 AF9:AH41 G6:G7 G4 G11"/>
    <dataValidation allowBlank="1" showInputMessage="1" showErrorMessage="1" imeMode="hiragana" sqref="R6 Z6 G13"/>
    <dataValidation type="list" allowBlank="1" showInputMessage="1" showErrorMessage="1" sqref="AA12:AA41">
      <formula1>$AL$17:$AL$18</formula1>
    </dataValidation>
    <dataValidation allowBlank="1" showInputMessage="1" showErrorMessage="1" imeMode="fullKatakana" sqref="G12"/>
    <dataValidation type="list" allowBlank="1" showInputMessage="1" showErrorMessage="1" imeMode="off" sqref="AI12:AI41 AE12:AE41">
      <formula1>男子Ｓ・１８歳以下</formula1>
    </dataValidation>
    <dataValidation type="list" allowBlank="1" showInputMessage="1" showErrorMessage="1" imeMode="off" sqref="W12:W81">
      <formula1>INDIRECT($S12)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40" r:id="rId2"/>
  <colBreaks count="2" manualBreakCount="2">
    <brk id="17" max="55" man="1"/>
    <brk id="25" max="55" man="1"/>
  </colBreaks>
  <ignoredErrors>
    <ignoredError sqref="AM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Satomin</cp:lastModifiedBy>
  <cp:lastPrinted>2019-04-22T00:19:57Z</cp:lastPrinted>
  <dcterms:created xsi:type="dcterms:W3CDTF">2014-10-04T13:57:22Z</dcterms:created>
  <dcterms:modified xsi:type="dcterms:W3CDTF">2019-05-12T22:58:50Z</dcterms:modified>
  <cp:category/>
  <cp:version/>
  <cp:contentType/>
  <cp:contentStatus/>
</cp:coreProperties>
</file>