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平塚陸協\★平塚陸協事業\007ナイター陸上\R7(2025)\"/>
    </mc:Choice>
  </mc:AlternateContent>
  <xr:revisionPtr revIDLastSave="0" documentId="8_{5071F4B7-CC13-4037-B2E1-C15827F7665A}" xr6:coauthVersionLast="47" xr6:coauthVersionMax="47" xr10:uidLastSave="{00000000-0000-0000-0000-000000000000}"/>
  <bookViews>
    <workbookView xWindow="384" yWindow="384" windowWidth="18636" windowHeight="11316" activeTab="2" xr2:uid="{00000000-000D-0000-FFFF-FFFF00000000}"/>
  </bookViews>
  <sheets>
    <sheet name="注意事項" sheetId="1" r:id="rId1"/>
    <sheet name="名簿" sheetId="2" r:id="rId2"/>
    <sheet name="72ﾅｲﾀｰ" sheetId="3" r:id="rId3"/>
    <sheet name="72" sheetId="4" r:id="rId4"/>
  </sheets>
  <definedNames>
    <definedName name="_xlnm._FilterDatabase" localSheetId="2" hidden="1">'72ﾅｲﾀｰ'!$L$2:$R$102</definedName>
    <definedName name="_xlnm._FilterDatabase" localSheetId="1" hidden="1">名簿!$W$3:$AA$3</definedName>
    <definedName name="_xlnm.Print_Area" localSheetId="3">'72'!$B$1:$N$36</definedName>
    <definedName name="_xlnm.Print_Area" localSheetId="2">'72ﾅｲﾀｰ'!$K$3:$R$102</definedName>
    <definedName name="_xlnm.Print_Area" localSheetId="0">注意事項!$A$1:$I$44</definedName>
    <definedName name="_xlnm.Print_Area" localSheetId="1">名簿!$J$2:$O$202</definedName>
    <definedName name="_xlnm.Print_Area">#REF!</definedName>
    <definedName name="_xlnm.Print_Titles" localSheetId="1">名簿!$2:$2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4" l="1"/>
  <c r="L35" i="4" s="1"/>
  <c r="K10" i="4"/>
  <c r="L10" i="4"/>
  <c r="M10" i="4"/>
  <c r="N10" i="4"/>
  <c r="K11" i="4"/>
  <c r="L11" i="4"/>
  <c r="M11" i="4"/>
  <c r="N11" i="4"/>
  <c r="K12" i="4"/>
  <c r="L12" i="4"/>
  <c r="M12" i="4"/>
  <c r="N12" i="4"/>
  <c r="K13" i="4"/>
  <c r="L13" i="4"/>
  <c r="M13" i="4"/>
  <c r="N13" i="4"/>
  <c r="K14" i="4"/>
  <c r="L14" i="4"/>
  <c r="M14" i="4"/>
  <c r="N14" i="4"/>
  <c r="K15" i="4"/>
  <c r="L15" i="4"/>
  <c r="M15" i="4"/>
  <c r="N15" i="4"/>
  <c r="K16" i="4"/>
  <c r="L16" i="4"/>
  <c r="M16" i="4"/>
  <c r="N16" i="4"/>
  <c r="K17" i="4"/>
  <c r="L17" i="4"/>
  <c r="M17" i="4"/>
  <c r="N17" i="4"/>
  <c r="K18" i="4"/>
  <c r="L18" i="4"/>
  <c r="M18" i="4"/>
  <c r="N18" i="4"/>
  <c r="K19" i="4"/>
  <c r="L19" i="4"/>
  <c r="M19" i="4"/>
  <c r="N19" i="4"/>
  <c r="K20" i="4"/>
  <c r="L20" i="4"/>
  <c r="M20" i="4"/>
  <c r="N20" i="4"/>
  <c r="K21" i="4"/>
  <c r="L21" i="4"/>
  <c r="M21" i="4"/>
  <c r="N21" i="4"/>
  <c r="K22" i="4"/>
  <c r="L22" i="4"/>
  <c r="M22" i="4"/>
  <c r="N22" i="4"/>
  <c r="K23" i="4"/>
  <c r="L23" i="4"/>
  <c r="M23" i="4"/>
  <c r="N23" i="4"/>
  <c r="K24" i="4"/>
  <c r="L24" i="4"/>
  <c r="M24" i="4"/>
  <c r="N24" i="4"/>
  <c r="K25" i="4"/>
  <c r="L25" i="4"/>
  <c r="M25" i="4"/>
  <c r="N25" i="4"/>
  <c r="K26" i="4"/>
  <c r="L26" i="4"/>
  <c r="M26" i="4"/>
  <c r="N26" i="4"/>
  <c r="K27" i="4"/>
  <c r="L27" i="4"/>
  <c r="M27" i="4"/>
  <c r="N27" i="4"/>
  <c r="K28" i="4"/>
  <c r="L28" i="4"/>
  <c r="M28" i="4"/>
  <c r="N28" i="4"/>
  <c r="K29" i="4"/>
  <c r="L29" i="4"/>
  <c r="M29" i="4"/>
  <c r="N29" i="4"/>
  <c r="K30" i="4"/>
  <c r="L30" i="4"/>
  <c r="M30" i="4"/>
  <c r="N30" i="4"/>
  <c r="K31" i="4"/>
  <c r="L31" i="4"/>
  <c r="M31" i="4"/>
  <c r="N31" i="4"/>
  <c r="K32" i="4"/>
  <c r="L32" i="4"/>
  <c r="M32" i="4"/>
  <c r="N32" i="4"/>
  <c r="K33" i="4"/>
  <c r="L33" i="4"/>
  <c r="M33" i="4"/>
  <c r="N33" i="4"/>
  <c r="N9" i="4"/>
  <c r="M9" i="4"/>
  <c r="L9" i="4"/>
  <c r="K9" i="4"/>
  <c r="G33" i="4"/>
  <c r="F33" i="4"/>
  <c r="E33" i="4"/>
  <c r="D33" i="4"/>
  <c r="G32" i="4"/>
  <c r="F32" i="4"/>
  <c r="E32" i="4"/>
  <c r="D32" i="4"/>
  <c r="G31" i="4"/>
  <c r="F31" i="4"/>
  <c r="E31" i="4"/>
  <c r="D31" i="4"/>
  <c r="G30" i="4"/>
  <c r="F30" i="4"/>
  <c r="E30" i="4"/>
  <c r="D30" i="4"/>
  <c r="G29" i="4"/>
  <c r="F29" i="4"/>
  <c r="E29" i="4"/>
  <c r="D29" i="4"/>
  <c r="G28" i="4"/>
  <c r="F28" i="4"/>
  <c r="E28" i="4"/>
  <c r="D28" i="4"/>
  <c r="G27" i="4"/>
  <c r="F27" i="4"/>
  <c r="E27" i="4"/>
  <c r="D27" i="4"/>
  <c r="G26" i="4"/>
  <c r="F26" i="4"/>
  <c r="E26" i="4"/>
  <c r="D26" i="4"/>
  <c r="G25" i="4"/>
  <c r="F25" i="4"/>
  <c r="E25" i="4"/>
  <c r="D25" i="4"/>
  <c r="G24" i="4"/>
  <c r="F24" i="4"/>
  <c r="E24" i="4"/>
  <c r="D24" i="4"/>
  <c r="G23" i="4"/>
  <c r="F23" i="4"/>
  <c r="E23" i="4"/>
  <c r="D23" i="4"/>
  <c r="G22" i="4"/>
  <c r="F22" i="4"/>
  <c r="E22" i="4"/>
  <c r="D22" i="4"/>
  <c r="G21" i="4"/>
  <c r="F21" i="4"/>
  <c r="E21" i="4"/>
  <c r="D21" i="4"/>
  <c r="G20" i="4"/>
  <c r="F20" i="4"/>
  <c r="E20" i="4"/>
  <c r="D20" i="4"/>
  <c r="G19" i="4"/>
  <c r="F19" i="4"/>
  <c r="E19" i="4"/>
  <c r="D19" i="4"/>
  <c r="G18" i="4"/>
  <c r="F18" i="4"/>
  <c r="E18" i="4"/>
  <c r="D18" i="4"/>
  <c r="G17" i="4"/>
  <c r="F17" i="4"/>
  <c r="E17" i="4"/>
  <c r="D17" i="4"/>
  <c r="G16" i="4"/>
  <c r="F16" i="4"/>
  <c r="E16" i="4"/>
  <c r="D16" i="4"/>
  <c r="G15" i="4"/>
  <c r="F15" i="4"/>
  <c r="E15" i="4"/>
  <c r="D15" i="4"/>
  <c r="G14" i="4"/>
  <c r="F14" i="4"/>
  <c r="E14" i="4"/>
  <c r="D14" i="4"/>
  <c r="G13" i="4"/>
  <c r="F13" i="4"/>
  <c r="E13" i="4"/>
  <c r="D13" i="4"/>
  <c r="G12" i="4"/>
  <c r="F12" i="4"/>
  <c r="E12" i="4"/>
  <c r="D12" i="4"/>
  <c r="G11" i="4"/>
  <c r="F11" i="4"/>
  <c r="E11" i="4"/>
  <c r="D11" i="4"/>
  <c r="G10" i="4"/>
  <c r="F10" i="4"/>
  <c r="E10" i="4"/>
  <c r="D10" i="4"/>
  <c r="G9" i="4"/>
  <c r="F9" i="4"/>
  <c r="E9" i="4"/>
  <c r="AD2" i="2"/>
  <c r="S102" i="3"/>
  <c r="O102" i="3"/>
  <c r="N102" i="3"/>
  <c r="L102" i="3"/>
  <c r="S101" i="3"/>
  <c r="O101" i="3"/>
  <c r="N101" i="3"/>
  <c r="L101" i="3"/>
  <c r="S100" i="3"/>
  <c r="O100" i="3"/>
  <c r="N100" i="3"/>
  <c r="L100" i="3"/>
  <c r="S99" i="3"/>
  <c r="O99" i="3"/>
  <c r="N99" i="3"/>
  <c r="L99" i="3"/>
  <c r="S98" i="3"/>
  <c r="O98" i="3"/>
  <c r="N98" i="3"/>
  <c r="L98" i="3"/>
  <c r="S97" i="3"/>
  <c r="O97" i="3"/>
  <c r="N97" i="3"/>
  <c r="L97" i="3"/>
  <c r="S96" i="3"/>
  <c r="O96" i="3"/>
  <c r="N96" i="3"/>
  <c r="L96" i="3"/>
  <c r="S95" i="3"/>
  <c r="O95" i="3"/>
  <c r="N95" i="3"/>
  <c r="L95" i="3"/>
  <c r="S94" i="3"/>
  <c r="O94" i="3"/>
  <c r="N94" i="3"/>
  <c r="L94" i="3"/>
  <c r="S93" i="3"/>
  <c r="O93" i="3"/>
  <c r="N93" i="3"/>
  <c r="L93" i="3"/>
  <c r="S92" i="3"/>
  <c r="O92" i="3"/>
  <c r="N92" i="3"/>
  <c r="L92" i="3"/>
  <c r="S91" i="3"/>
  <c r="O91" i="3"/>
  <c r="N91" i="3"/>
  <c r="L91" i="3"/>
  <c r="S90" i="3"/>
  <c r="O90" i="3"/>
  <c r="N90" i="3"/>
  <c r="L90" i="3"/>
  <c r="S89" i="3"/>
  <c r="O89" i="3"/>
  <c r="N89" i="3"/>
  <c r="L89" i="3"/>
  <c r="S88" i="3"/>
  <c r="O88" i="3"/>
  <c r="N88" i="3"/>
  <c r="L88" i="3"/>
  <c r="S87" i="3"/>
  <c r="O87" i="3"/>
  <c r="N87" i="3"/>
  <c r="L87" i="3"/>
  <c r="S86" i="3"/>
  <c r="O86" i="3"/>
  <c r="N86" i="3"/>
  <c r="L86" i="3"/>
  <c r="S85" i="3"/>
  <c r="O85" i="3"/>
  <c r="N85" i="3"/>
  <c r="L85" i="3"/>
  <c r="S84" i="3"/>
  <c r="O84" i="3"/>
  <c r="N84" i="3"/>
  <c r="L84" i="3"/>
  <c r="S83" i="3"/>
  <c r="O83" i="3"/>
  <c r="N83" i="3"/>
  <c r="L83" i="3"/>
  <c r="S82" i="3"/>
  <c r="O82" i="3"/>
  <c r="N82" i="3"/>
  <c r="L82" i="3"/>
  <c r="S81" i="3"/>
  <c r="O81" i="3"/>
  <c r="N81" i="3"/>
  <c r="L81" i="3"/>
  <c r="S80" i="3"/>
  <c r="O80" i="3"/>
  <c r="N80" i="3"/>
  <c r="L80" i="3"/>
  <c r="S79" i="3"/>
  <c r="O79" i="3"/>
  <c r="N79" i="3"/>
  <c r="L79" i="3"/>
  <c r="S78" i="3"/>
  <c r="O78" i="3"/>
  <c r="N78" i="3"/>
  <c r="L78" i="3"/>
  <c r="S77" i="3"/>
  <c r="O77" i="3"/>
  <c r="N77" i="3"/>
  <c r="L77" i="3"/>
  <c r="S76" i="3"/>
  <c r="O76" i="3"/>
  <c r="N76" i="3"/>
  <c r="L76" i="3"/>
  <c r="S75" i="3"/>
  <c r="O75" i="3"/>
  <c r="N75" i="3"/>
  <c r="L75" i="3"/>
  <c r="S74" i="3"/>
  <c r="O74" i="3"/>
  <c r="N74" i="3"/>
  <c r="L74" i="3"/>
  <c r="S73" i="3"/>
  <c r="O73" i="3"/>
  <c r="N73" i="3"/>
  <c r="L73" i="3"/>
  <c r="S72" i="3"/>
  <c r="O72" i="3"/>
  <c r="N72" i="3"/>
  <c r="L72" i="3"/>
  <c r="S71" i="3"/>
  <c r="O71" i="3"/>
  <c r="N71" i="3"/>
  <c r="L71" i="3"/>
  <c r="S70" i="3"/>
  <c r="O70" i="3"/>
  <c r="N70" i="3"/>
  <c r="L70" i="3"/>
  <c r="S69" i="3"/>
  <c r="O69" i="3"/>
  <c r="N69" i="3"/>
  <c r="L69" i="3"/>
  <c r="S68" i="3"/>
  <c r="O68" i="3"/>
  <c r="N68" i="3"/>
  <c r="L68" i="3"/>
  <c r="S67" i="3"/>
  <c r="O67" i="3"/>
  <c r="N67" i="3"/>
  <c r="L67" i="3"/>
  <c r="S66" i="3"/>
  <c r="O66" i="3"/>
  <c r="N66" i="3"/>
  <c r="L66" i="3"/>
  <c r="S65" i="3"/>
  <c r="O65" i="3"/>
  <c r="N65" i="3"/>
  <c r="L65" i="3"/>
  <c r="S64" i="3"/>
  <c r="O64" i="3"/>
  <c r="N64" i="3"/>
  <c r="L64" i="3"/>
  <c r="S63" i="3"/>
  <c r="O63" i="3"/>
  <c r="N63" i="3"/>
  <c r="L63" i="3"/>
  <c r="S62" i="3"/>
  <c r="O62" i="3"/>
  <c r="N62" i="3"/>
  <c r="L62" i="3"/>
  <c r="S61" i="3"/>
  <c r="O61" i="3"/>
  <c r="N61" i="3"/>
  <c r="L61" i="3"/>
  <c r="S60" i="3"/>
  <c r="O60" i="3"/>
  <c r="N60" i="3"/>
  <c r="L60" i="3"/>
  <c r="S59" i="3"/>
  <c r="O59" i="3"/>
  <c r="N59" i="3"/>
  <c r="L59" i="3"/>
  <c r="S58" i="3"/>
  <c r="O58" i="3"/>
  <c r="N58" i="3"/>
  <c r="L58" i="3"/>
  <c r="S57" i="3"/>
  <c r="O57" i="3"/>
  <c r="N57" i="3"/>
  <c r="L57" i="3"/>
  <c r="S56" i="3"/>
  <c r="O56" i="3"/>
  <c r="N56" i="3"/>
  <c r="L56" i="3"/>
  <c r="S55" i="3"/>
  <c r="O55" i="3"/>
  <c r="N55" i="3"/>
  <c r="L55" i="3"/>
  <c r="S54" i="3"/>
  <c r="O54" i="3"/>
  <c r="N54" i="3"/>
  <c r="L54" i="3"/>
  <c r="S53" i="3"/>
  <c r="O53" i="3"/>
  <c r="N53" i="3"/>
  <c r="L53" i="3"/>
  <c r="S52" i="3"/>
  <c r="O52" i="3"/>
  <c r="N52" i="3"/>
  <c r="L52" i="3"/>
  <c r="S51" i="3"/>
  <c r="O51" i="3"/>
  <c r="N51" i="3"/>
  <c r="L51" i="3"/>
  <c r="S50" i="3"/>
  <c r="O50" i="3"/>
  <c r="N50" i="3"/>
  <c r="L50" i="3"/>
  <c r="S49" i="3"/>
  <c r="O49" i="3"/>
  <c r="N49" i="3"/>
  <c r="L49" i="3"/>
  <c r="S48" i="3"/>
  <c r="O48" i="3"/>
  <c r="N48" i="3"/>
  <c r="L48" i="3"/>
  <c r="S47" i="3"/>
  <c r="O47" i="3"/>
  <c r="N47" i="3"/>
  <c r="L47" i="3"/>
  <c r="S46" i="3"/>
  <c r="O46" i="3"/>
  <c r="N46" i="3"/>
  <c r="L46" i="3"/>
  <c r="S45" i="3"/>
  <c r="O45" i="3"/>
  <c r="N45" i="3"/>
  <c r="L45" i="3"/>
  <c r="S44" i="3"/>
  <c r="O44" i="3"/>
  <c r="N44" i="3"/>
  <c r="L44" i="3"/>
  <c r="S43" i="3"/>
  <c r="O43" i="3"/>
  <c r="N43" i="3"/>
  <c r="L43" i="3"/>
  <c r="S42" i="3"/>
  <c r="O42" i="3"/>
  <c r="N42" i="3"/>
  <c r="L42" i="3"/>
  <c r="S41" i="3"/>
  <c r="O41" i="3"/>
  <c r="N41" i="3"/>
  <c r="L41" i="3"/>
  <c r="S40" i="3"/>
  <c r="O40" i="3"/>
  <c r="N40" i="3"/>
  <c r="L40" i="3"/>
  <c r="S39" i="3"/>
  <c r="O39" i="3"/>
  <c r="N39" i="3"/>
  <c r="L39" i="3"/>
  <c r="S38" i="3"/>
  <c r="O38" i="3"/>
  <c r="N38" i="3"/>
  <c r="L38" i="3"/>
  <c r="S37" i="3"/>
  <c r="O37" i="3"/>
  <c r="N37" i="3"/>
  <c r="L37" i="3"/>
  <c r="S36" i="3"/>
  <c r="O36" i="3"/>
  <c r="N36" i="3"/>
  <c r="L36" i="3"/>
  <c r="S35" i="3"/>
  <c r="O35" i="3"/>
  <c r="N35" i="3"/>
  <c r="L35" i="3"/>
  <c r="S34" i="3"/>
  <c r="O34" i="3"/>
  <c r="N34" i="3"/>
  <c r="L34" i="3"/>
  <c r="S33" i="3"/>
  <c r="O33" i="3"/>
  <c r="N33" i="3"/>
  <c r="L33" i="3"/>
  <c r="S32" i="3"/>
  <c r="O32" i="3"/>
  <c r="N32" i="3"/>
  <c r="L32" i="3"/>
  <c r="S31" i="3"/>
  <c r="O31" i="3"/>
  <c r="N31" i="3"/>
  <c r="L31" i="3"/>
  <c r="S30" i="3"/>
  <c r="O30" i="3"/>
  <c r="N30" i="3"/>
  <c r="L30" i="3"/>
  <c r="S29" i="3"/>
  <c r="O29" i="3"/>
  <c r="N29" i="3"/>
  <c r="L29" i="3"/>
  <c r="S28" i="3"/>
  <c r="O28" i="3"/>
  <c r="N28" i="3"/>
  <c r="L28" i="3"/>
  <c r="S27" i="3"/>
  <c r="O27" i="3"/>
  <c r="N27" i="3"/>
  <c r="L27" i="3"/>
  <c r="S26" i="3"/>
  <c r="O26" i="3"/>
  <c r="N26" i="3"/>
  <c r="L26" i="3"/>
  <c r="S25" i="3"/>
  <c r="O25" i="3"/>
  <c r="N25" i="3"/>
  <c r="L25" i="3"/>
  <c r="S24" i="3"/>
  <c r="O24" i="3"/>
  <c r="N24" i="3"/>
  <c r="L24" i="3"/>
  <c r="S23" i="3"/>
  <c r="O23" i="3"/>
  <c r="N23" i="3"/>
  <c r="L23" i="3"/>
  <c r="S22" i="3"/>
  <c r="O22" i="3"/>
  <c r="N22" i="3"/>
  <c r="L22" i="3"/>
  <c r="S21" i="3"/>
  <c r="O21" i="3"/>
  <c r="N21" i="3"/>
  <c r="L21" i="3"/>
  <c r="S20" i="3"/>
  <c r="O20" i="3"/>
  <c r="N20" i="3"/>
  <c r="L20" i="3"/>
  <c r="S19" i="3"/>
  <c r="O19" i="3"/>
  <c r="N19" i="3"/>
  <c r="L19" i="3"/>
  <c r="S18" i="3"/>
  <c r="O18" i="3"/>
  <c r="N18" i="3"/>
  <c r="L18" i="3"/>
  <c r="S17" i="3"/>
  <c r="O17" i="3"/>
  <c r="N17" i="3"/>
  <c r="L17" i="3"/>
  <c r="S16" i="3"/>
  <c r="O16" i="3"/>
  <c r="N16" i="3"/>
  <c r="L16" i="3"/>
  <c r="S15" i="3"/>
  <c r="O15" i="3"/>
  <c r="N15" i="3"/>
  <c r="L15" i="3"/>
  <c r="S14" i="3"/>
  <c r="O14" i="3"/>
  <c r="N14" i="3"/>
  <c r="L14" i="3"/>
  <c r="S13" i="3"/>
  <c r="O13" i="3"/>
  <c r="N13" i="3"/>
  <c r="L13" i="3"/>
  <c r="S12" i="3"/>
  <c r="O12" i="3"/>
  <c r="N12" i="3"/>
  <c r="L12" i="3"/>
  <c r="S11" i="3"/>
  <c r="O11" i="3"/>
  <c r="N11" i="3"/>
  <c r="L11" i="3"/>
  <c r="S10" i="3"/>
  <c r="O10" i="3"/>
  <c r="N10" i="3"/>
  <c r="L10" i="3"/>
  <c r="S9" i="3"/>
  <c r="O9" i="3"/>
  <c r="N9" i="3"/>
  <c r="L9" i="3"/>
  <c r="S8" i="3"/>
  <c r="O8" i="3"/>
  <c r="N8" i="3"/>
  <c r="L8" i="3"/>
  <c r="S7" i="3"/>
  <c r="O7" i="3"/>
  <c r="N7" i="3"/>
  <c r="L7" i="3"/>
  <c r="S6" i="3"/>
  <c r="O6" i="3"/>
  <c r="N6" i="3"/>
  <c r="L6" i="3"/>
  <c r="S5" i="3"/>
  <c r="O5" i="3"/>
  <c r="N5" i="3"/>
  <c r="L5" i="3"/>
  <c r="S4" i="3"/>
  <c r="O4" i="3"/>
  <c r="N4" i="3"/>
  <c r="L4" i="3"/>
  <c r="S3" i="3"/>
  <c r="O3" i="3"/>
  <c r="N3" i="3"/>
  <c r="M3" i="3"/>
  <c r="L3" i="3"/>
  <c r="Q1" i="3"/>
  <c r="O202" i="2"/>
  <c r="J202" i="2"/>
  <c r="O201" i="2"/>
  <c r="J201" i="2"/>
  <c r="O200" i="2"/>
  <c r="J200" i="2"/>
  <c r="O199" i="2"/>
  <c r="J199" i="2"/>
  <c r="O198" i="2"/>
  <c r="J198" i="2"/>
  <c r="O197" i="2"/>
  <c r="J197" i="2"/>
  <c r="O196" i="2"/>
  <c r="J196" i="2"/>
  <c r="O195" i="2"/>
  <c r="J195" i="2"/>
  <c r="O194" i="2"/>
  <c r="J194" i="2"/>
  <c r="O193" i="2"/>
  <c r="J193" i="2"/>
  <c r="O192" i="2"/>
  <c r="J192" i="2"/>
  <c r="O191" i="2"/>
  <c r="J191" i="2"/>
  <c r="O190" i="2"/>
  <c r="J190" i="2"/>
  <c r="O189" i="2"/>
  <c r="J189" i="2"/>
  <c r="O188" i="2"/>
  <c r="J188" i="2"/>
  <c r="O187" i="2"/>
  <c r="J187" i="2"/>
  <c r="O186" i="2"/>
  <c r="J186" i="2"/>
  <c r="O185" i="2"/>
  <c r="J185" i="2"/>
  <c r="O184" i="2"/>
  <c r="J184" i="2"/>
  <c r="O183" i="2"/>
  <c r="J183" i="2"/>
  <c r="O182" i="2"/>
  <c r="J182" i="2"/>
  <c r="O181" i="2"/>
  <c r="J181" i="2"/>
  <c r="O180" i="2"/>
  <c r="J180" i="2"/>
  <c r="O179" i="2"/>
  <c r="J179" i="2"/>
  <c r="O178" i="2"/>
  <c r="J178" i="2"/>
  <c r="O177" i="2"/>
  <c r="J177" i="2"/>
  <c r="O176" i="2"/>
  <c r="J176" i="2"/>
  <c r="H176" i="2"/>
  <c r="O175" i="2"/>
  <c r="J175" i="2"/>
  <c r="O174" i="2"/>
  <c r="J174" i="2"/>
  <c r="O173" i="2"/>
  <c r="J173" i="2"/>
  <c r="O172" i="2"/>
  <c r="J172" i="2"/>
  <c r="O171" i="2"/>
  <c r="J171" i="2"/>
  <c r="O170" i="2"/>
  <c r="J170" i="2"/>
  <c r="O169" i="2"/>
  <c r="J169" i="2"/>
  <c r="O168" i="2"/>
  <c r="J168" i="2"/>
  <c r="O167" i="2"/>
  <c r="J167" i="2"/>
  <c r="O166" i="2"/>
  <c r="J166" i="2"/>
  <c r="O165" i="2"/>
  <c r="J165" i="2"/>
  <c r="O164" i="2"/>
  <c r="J164" i="2"/>
  <c r="O163" i="2"/>
  <c r="J163" i="2"/>
  <c r="O162" i="2"/>
  <c r="J162" i="2"/>
  <c r="O161" i="2"/>
  <c r="J161" i="2"/>
  <c r="O160" i="2"/>
  <c r="J160" i="2"/>
  <c r="O159" i="2"/>
  <c r="J159" i="2"/>
  <c r="O158" i="2"/>
  <c r="J158" i="2"/>
  <c r="O157" i="2"/>
  <c r="J157" i="2"/>
  <c r="O156" i="2"/>
  <c r="J156" i="2"/>
  <c r="O155" i="2"/>
  <c r="J155" i="2"/>
  <c r="O154" i="2"/>
  <c r="J154" i="2"/>
  <c r="O153" i="2"/>
  <c r="J153" i="2"/>
  <c r="O152" i="2"/>
  <c r="J152" i="2"/>
  <c r="O151" i="2"/>
  <c r="J151" i="2"/>
  <c r="O150" i="2"/>
  <c r="J150" i="2"/>
  <c r="O149" i="2"/>
  <c r="J149" i="2"/>
  <c r="O148" i="2"/>
  <c r="J148" i="2"/>
  <c r="O147" i="2"/>
  <c r="J147" i="2"/>
  <c r="O146" i="2"/>
  <c r="J146" i="2"/>
  <c r="O145" i="2"/>
  <c r="J145" i="2"/>
  <c r="O144" i="2"/>
  <c r="J144" i="2"/>
  <c r="O143" i="2"/>
  <c r="J143" i="2"/>
  <c r="O142" i="2"/>
  <c r="J142" i="2"/>
  <c r="O141" i="2"/>
  <c r="J141" i="2"/>
  <c r="O140" i="2"/>
  <c r="J140" i="2"/>
  <c r="O139" i="2"/>
  <c r="J139" i="2"/>
  <c r="O138" i="2"/>
  <c r="J138" i="2"/>
  <c r="O137" i="2"/>
  <c r="J137" i="2"/>
  <c r="O136" i="2"/>
  <c r="J136" i="2"/>
  <c r="O135" i="2"/>
  <c r="J135" i="2"/>
  <c r="O134" i="2"/>
  <c r="J134" i="2"/>
  <c r="O133" i="2"/>
  <c r="J133" i="2"/>
  <c r="O132" i="2"/>
  <c r="J132" i="2"/>
  <c r="O131" i="2"/>
  <c r="J131" i="2"/>
  <c r="O130" i="2"/>
  <c r="J130" i="2"/>
  <c r="O129" i="2"/>
  <c r="J129" i="2"/>
  <c r="O128" i="2"/>
  <c r="J128" i="2"/>
  <c r="O127" i="2"/>
  <c r="J127" i="2"/>
  <c r="O126" i="2"/>
  <c r="J126" i="2"/>
  <c r="O125" i="2"/>
  <c r="J125" i="2"/>
  <c r="O124" i="2"/>
  <c r="J124" i="2"/>
  <c r="O123" i="2"/>
  <c r="J123" i="2"/>
  <c r="O122" i="2"/>
  <c r="J122" i="2"/>
  <c r="O121" i="2"/>
  <c r="J121" i="2"/>
  <c r="O120" i="2"/>
  <c r="J120" i="2"/>
  <c r="O119" i="2"/>
  <c r="J119" i="2"/>
  <c r="O118" i="2"/>
  <c r="J118" i="2"/>
  <c r="O117" i="2"/>
  <c r="J117" i="2"/>
  <c r="O116" i="2"/>
  <c r="J116" i="2"/>
  <c r="O115" i="2"/>
  <c r="J115" i="2"/>
  <c r="O114" i="2"/>
  <c r="J114" i="2"/>
  <c r="O113" i="2"/>
  <c r="J113" i="2"/>
  <c r="O112" i="2"/>
  <c r="J112" i="2"/>
  <c r="O111" i="2"/>
  <c r="J111" i="2"/>
  <c r="O110" i="2"/>
  <c r="J110" i="2"/>
  <c r="O109" i="2"/>
  <c r="J109" i="2"/>
  <c r="O108" i="2"/>
  <c r="J108" i="2"/>
  <c r="O107" i="2"/>
  <c r="J107" i="2"/>
  <c r="O106" i="2"/>
  <c r="J106" i="2"/>
  <c r="O105" i="2"/>
  <c r="J105" i="2"/>
  <c r="O104" i="2"/>
  <c r="J104" i="2"/>
  <c r="O103" i="2"/>
  <c r="J103" i="2"/>
  <c r="O102" i="2"/>
  <c r="J102" i="2"/>
  <c r="O101" i="2"/>
  <c r="J101" i="2"/>
  <c r="O100" i="2"/>
  <c r="J100" i="2"/>
  <c r="O99" i="2"/>
  <c r="J99" i="2"/>
  <c r="O98" i="2"/>
  <c r="J98" i="2"/>
  <c r="O97" i="2"/>
  <c r="J97" i="2"/>
  <c r="O96" i="2"/>
  <c r="J96" i="2"/>
  <c r="O95" i="2"/>
  <c r="J95" i="2"/>
  <c r="O94" i="2"/>
  <c r="J94" i="2"/>
  <c r="O93" i="2"/>
  <c r="J93" i="2"/>
  <c r="O92" i="2"/>
  <c r="J92" i="2"/>
  <c r="O91" i="2"/>
  <c r="J91" i="2"/>
  <c r="O90" i="2"/>
  <c r="J90" i="2"/>
  <c r="O89" i="2"/>
  <c r="J89" i="2"/>
  <c r="O88" i="2"/>
  <c r="J88" i="2"/>
  <c r="O87" i="2"/>
  <c r="J87" i="2"/>
  <c r="O86" i="2"/>
  <c r="J86" i="2"/>
  <c r="O85" i="2"/>
  <c r="J85" i="2"/>
  <c r="O84" i="2"/>
  <c r="J84" i="2"/>
  <c r="O83" i="2"/>
  <c r="J83" i="2"/>
  <c r="O82" i="2"/>
  <c r="J82" i="2"/>
  <c r="O81" i="2"/>
  <c r="J81" i="2"/>
  <c r="O80" i="2"/>
  <c r="J80" i="2"/>
  <c r="O79" i="2"/>
  <c r="J79" i="2"/>
  <c r="O78" i="2"/>
  <c r="J78" i="2"/>
  <c r="O77" i="2"/>
  <c r="J77" i="2"/>
  <c r="O76" i="2"/>
  <c r="J76" i="2"/>
  <c r="O75" i="2"/>
  <c r="J75" i="2"/>
  <c r="O74" i="2"/>
  <c r="J74" i="2"/>
  <c r="O73" i="2"/>
  <c r="J73" i="2"/>
  <c r="O72" i="2"/>
  <c r="J72" i="2"/>
  <c r="O71" i="2"/>
  <c r="J71" i="2"/>
  <c r="O70" i="2"/>
  <c r="J70" i="2"/>
  <c r="O69" i="2"/>
  <c r="J69" i="2"/>
  <c r="O68" i="2"/>
  <c r="J68" i="2"/>
  <c r="O67" i="2"/>
  <c r="J67" i="2"/>
  <c r="O66" i="2"/>
  <c r="J66" i="2"/>
  <c r="O65" i="2"/>
  <c r="J65" i="2"/>
  <c r="O64" i="2"/>
  <c r="J64" i="2"/>
  <c r="O63" i="2"/>
  <c r="J63" i="2"/>
  <c r="O62" i="2"/>
  <c r="J62" i="2"/>
  <c r="O61" i="2"/>
  <c r="J61" i="2"/>
  <c r="O60" i="2"/>
  <c r="J60" i="2"/>
  <c r="O59" i="2"/>
  <c r="J59" i="2"/>
  <c r="O58" i="2"/>
  <c r="J58" i="2"/>
  <c r="O57" i="2"/>
  <c r="J57" i="2"/>
  <c r="O56" i="2"/>
  <c r="J56" i="2"/>
  <c r="O55" i="2"/>
  <c r="J55" i="2"/>
  <c r="O54" i="2"/>
  <c r="J54" i="2"/>
  <c r="O53" i="2"/>
  <c r="J53" i="2"/>
  <c r="O52" i="2"/>
  <c r="J52" i="2"/>
  <c r="O51" i="2"/>
  <c r="J51" i="2"/>
  <c r="O50" i="2"/>
  <c r="J50" i="2"/>
  <c r="O49" i="2"/>
  <c r="J49" i="2"/>
  <c r="O48" i="2"/>
  <c r="J48" i="2"/>
  <c r="O47" i="2"/>
  <c r="J47" i="2"/>
  <c r="O46" i="2"/>
  <c r="J46" i="2"/>
  <c r="O45" i="2"/>
  <c r="J45" i="2"/>
  <c r="O44" i="2"/>
  <c r="J44" i="2"/>
  <c r="O43" i="2"/>
  <c r="J43" i="2"/>
  <c r="O42" i="2"/>
  <c r="J42" i="2"/>
  <c r="O41" i="2"/>
  <c r="J41" i="2"/>
  <c r="O40" i="2"/>
  <c r="J40" i="2"/>
  <c r="O39" i="2"/>
  <c r="J39" i="2"/>
  <c r="O38" i="2"/>
  <c r="J38" i="2"/>
  <c r="O37" i="2"/>
  <c r="J37" i="2"/>
  <c r="O36" i="2"/>
  <c r="J36" i="2"/>
  <c r="O35" i="2"/>
  <c r="J35" i="2"/>
  <c r="O34" i="2"/>
  <c r="J34" i="2"/>
  <c r="O33" i="2"/>
  <c r="J33" i="2"/>
  <c r="O32" i="2"/>
  <c r="J32" i="2"/>
  <c r="O31" i="2"/>
  <c r="J31" i="2"/>
  <c r="O30" i="2"/>
  <c r="J30" i="2"/>
  <c r="O29" i="2"/>
  <c r="J29" i="2"/>
  <c r="O28" i="2"/>
  <c r="J28" i="2"/>
  <c r="O27" i="2"/>
  <c r="J27" i="2"/>
  <c r="O26" i="2"/>
  <c r="J26" i="2"/>
  <c r="O25" i="2"/>
  <c r="J25" i="2"/>
  <c r="O24" i="2"/>
  <c r="J24" i="2"/>
  <c r="O23" i="2"/>
  <c r="J23" i="2"/>
  <c r="O22" i="2"/>
  <c r="J22" i="2"/>
  <c r="O21" i="2"/>
  <c r="J21" i="2"/>
  <c r="O20" i="2"/>
  <c r="J20" i="2"/>
  <c r="O19" i="2"/>
  <c r="J19" i="2"/>
  <c r="O18" i="2"/>
  <c r="J18" i="2"/>
  <c r="O17" i="2"/>
  <c r="J17" i="2"/>
  <c r="O16" i="2"/>
  <c r="J16" i="2"/>
  <c r="O15" i="2"/>
  <c r="J15" i="2"/>
  <c r="O14" i="2"/>
  <c r="J14" i="2"/>
  <c r="O13" i="2"/>
  <c r="J13" i="2"/>
  <c r="O12" i="2"/>
  <c r="J12" i="2"/>
  <c r="O11" i="2"/>
  <c r="J11" i="2"/>
  <c r="O10" i="2"/>
  <c r="J10" i="2"/>
  <c r="O9" i="2"/>
  <c r="J9" i="2"/>
  <c r="O8" i="2"/>
  <c r="J8" i="2"/>
  <c r="O7" i="2"/>
  <c r="J7" i="2"/>
  <c r="O6" i="2"/>
  <c r="J6" i="2"/>
  <c r="O5" i="2"/>
  <c r="J5" i="2"/>
  <c r="AD4" i="2"/>
  <c r="AC4" i="2"/>
  <c r="O4" i="2"/>
  <c r="J4" i="2"/>
  <c r="AD3" i="2"/>
  <c r="O3" i="2"/>
  <c r="J3" i="2"/>
  <c r="Z2" i="2"/>
  <c r="Z1" i="2" s="1"/>
  <c r="Y2" i="2"/>
  <c r="Y1" i="2" s="1"/>
  <c r="X2" i="2"/>
  <c r="X1" i="2" s="1"/>
  <c r="T1" i="2"/>
  <c r="R1" i="2"/>
  <c r="P1" i="2"/>
  <c r="L87" i="2"/>
  <c r="L74" i="2"/>
  <c r="L64" i="2"/>
  <c r="L100" i="2"/>
  <c r="L32" i="2"/>
  <c r="L191" i="2"/>
  <c r="L60" i="2"/>
  <c r="L170" i="2"/>
  <c r="L83" i="2"/>
  <c r="L66" i="2"/>
  <c r="L56" i="2"/>
  <c r="L96" i="2"/>
  <c r="L24" i="2"/>
  <c r="L106" i="2"/>
  <c r="L19" i="2"/>
  <c r="L16" i="2"/>
  <c r="L94" i="2"/>
  <c r="L71" i="2"/>
  <c r="L46" i="2"/>
  <c r="L189" i="2"/>
  <c r="L76" i="2"/>
  <c r="L95" i="2"/>
  <c r="L143" i="2"/>
  <c r="L89" i="2"/>
  <c r="L17" i="2"/>
  <c r="L67" i="2"/>
  <c r="L199" i="2"/>
  <c r="L181" i="2"/>
  <c r="L68" i="2"/>
  <c r="L133" i="2"/>
  <c r="L197" i="2"/>
  <c r="L167" i="2"/>
  <c r="L91" i="2"/>
  <c r="L186" i="2"/>
  <c r="L55" i="2"/>
  <c r="L179" i="2"/>
  <c r="L149" i="2"/>
  <c r="L193" i="2"/>
  <c r="L63" i="2"/>
  <c r="L119" i="2"/>
  <c r="L73" i="2"/>
  <c r="L161" i="2"/>
  <c r="L51" i="2"/>
  <c r="L175" i="2"/>
  <c r="L141" i="2"/>
  <c r="L177" i="2"/>
  <c r="L194" i="2"/>
  <c r="L28" i="2"/>
  <c r="L42" i="2"/>
  <c r="L75" i="2"/>
  <c r="L84" i="2"/>
  <c r="L196" i="2"/>
  <c r="L155" i="2"/>
  <c r="L113" i="2"/>
  <c r="L117" i="2"/>
  <c r="L47" i="2"/>
  <c r="L18" i="2"/>
  <c r="L201" i="2"/>
  <c r="L125" i="2"/>
  <c r="L192" i="2"/>
  <c r="L147" i="2"/>
  <c r="L105" i="2"/>
  <c r="L36" i="2"/>
  <c r="L92" i="2"/>
  <c r="L183" i="2"/>
  <c r="L182" i="2"/>
  <c r="L200" i="2"/>
  <c r="L101" i="2"/>
  <c r="L180" i="2"/>
  <c r="L131" i="2"/>
  <c r="L20" i="2"/>
  <c r="L97" i="2"/>
  <c r="L188" i="2"/>
  <c r="L142" i="2"/>
  <c r="L109" i="2"/>
  <c r="L70" i="2"/>
  <c r="L176" i="2"/>
  <c r="L127" i="2"/>
  <c r="L8" i="2"/>
  <c r="L93" i="2"/>
  <c r="L12" i="2"/>
  <c r="L135" i="2"/>
  <c r="L21" i="2"/>
  <c r="L168" i="2"/>
  <c r="L166" i="2"/>
  <c r="L164" i="2"/>
  <c r="L107" i="2"/>
  <c r="L90" i="2"/>
  <c r="L81" i="2"/>
  <c r="L172" i="2"/>
  <c r="L110" i="2"/>
  <c r="L59" i="2"/>
  <c r="L26" i="2"/>
  <c r="L160" i="2"/>
  <c r="L4" i="2"/>
  <c r="L86" i="2"/>
  <c r="L77" i="2"/>
  <c r="L53" i="2"/>
  <c r="L130" i="2"/>
  <c r="L52" i="2"/>
  <c r="L136" i="2"/>
  <c r="L44" i="2"/>
  <c r="L148" i="2"/>
  <c r="L30" i="2"/>
  <c r="L62" i="2"/>
  <c r="L65" i="2"/>
  <c r="L156" i="2"/>
  <c r="L80" i="2"/>
  <c r="L184" i="2"/>
  <c r="L13" i="2"/>
  <c r="L144" i="2"/>
  <c r="L22" i="2"/>
  <c r="L50" i="2"/>
  <c r="L61" i="2"/>
  <c r="L118" i="2"/>
  <c r="L48" i="2"/>
  <c r="L102" i="2"/>
  <c r="L104" i="2"/>
  <c r="L116" i="2"/>
  <c r="L158" i="2"/>
  <c r="L132" i="2"/>
  <c r="L6" i="2"/>
  <c r="L171" i="2"/>
  <c r="L198" i="2"/>
  <c r="L124" i="2"/>
  <c r="L169" i="2"/>
  <c r="L152" i="2"/>
  <c r="L137" i="2"/>
  <c r="L128" i="2"/>
  <c r="L57" i="2"/>
  <c r="L159" i="2"/>
  <c r="L190" i="2"/>
  <c r="L153" i="2"/>
  <c r="L85" i="2"/>
  <c r="L195" i="2"/>
  <c r="L82" i="2"/>
  <c r="L123" i="2"/>
  <c r="L40" i="2"/>
  <c r="L112" i="2"/>
  <c r="L134" i="2"/>
  <c r="L38" i="2"/>
  <c r="L14" i="2"/>
  <c r="L78" i="2"/>
  <c r="L39" i="2"/>
  <c r="L5" i="2"/>
  <c r="L29" i="2"/>
  <c r="L174" i="2"/>
  <c r="L151" i="2"/>
  <c r="L23" i="2"/>
  <c r="L165" i="2"/>
  <c r="L157" i="2"/>
  <c r="L114" i="2"/>
  <c r="L146" i="2"/>
  <c r="L7" i="2"/>
  <c r="L121" i="2"/>
  <c r="L178" i="2"/>
  <c r="L150" i="2"/>
  <c r="L120" i="2"/>
  <c r="L154" i="2"/>
  <c r="L31" i="2"/>
  <c r="L163" i="2"/>
  <c r="L25" i="2"/>
  <c r="L15" i="2"/>
  <c r="L122" i="2"/>
  <c r="L187" i="2"/>
  <c r="L34" i="2"/>
  <c r="L43" i="2"/>
  <c r="L173" i="2"/>
  <c r="L54" i="2"/>
  <c r="L33" i="2"/>
  <c r="L115" i="2"/>
  <c r="L138" i="2"/>
  <c r="L27" i="2"/>
  <c r="L129" i="2"/>
  <c r="L139" i="2"/>
  <c r="L88" i="2"/>
  <c r="L10" i="2"/>
  <c r="L72" i="2"/>
  <c r="L11" i="2"/>
  <c r="L108" i="2"/>
  <c r="L69" i="2"/>
  <c r="L111" i="2"/>
  <c r="L202" i="2"/>
  <c r="L126" i="2"/>
  <c r="L35" i="2"/>
  <c r="L41" i="2"/>
  <c r="L49" i="2"/>
  <c r="L185" i="2"/>
  <c r="L37" i="2"/>
  <c r="L98" i="2"/>
  <c r="L145" i="2"/>
  <c r="L162" i="2"/>
  <c r="L79" i="2"/>
  <c r="L58" i="2"/>
  <c r="L99" i="2"/>
  <c r="L45" i="2"/>
  <c r="L140" i="2"/>
  <c r="L9" i="2"/>
  <c r="H45" i="2" l="1"/>
  <c r="H80" i="2"/>
  <c r="H144" i="2"/>
  <c r="H8" i="2"/>
  <c r="H48" i="2"/>
  <c r="H112" i="2"/>
  <c r="H16" i="2"/>
  <c r="H20" i="2"/>
  <c r="H52" i="2"/>
  <c r="H84" i="2"/>
  <c r="H116" i="2"/>
  <c r="H148" i="2"/>
  <c r="H180" i="2"/>
  <c r="H24" i="2"/>
  <c r="H56" i="2"/>
  <c r="H88" i="2"/>
  <c r="H120" i="2"/>
  <c r="H152" i="2"/>
  <c r="H184" i="2"/>
  <c r="H4" i="2"/>
  <c r="H28" i="2"/>
  <c r="H60" i="2"/>
  <c r="H92" i="2"/>
  <c r="H124" i="2"/>
  <c r="H156" i="2"/>
  <c r="H188" i="2"/>
  <c r="H32" i="2"/>
  <c r="H64" i="2"/>
  <c r="H96" i="2"/>
  <c r="H128" i="2"/>
  <c r="H160" i="2"/>
  <c r="H192" i="2"/>
  <c r="H36" i="2"/>
  <c r="H68" i="2"/>
  <c r="H100" i="2"/>
  <c r="H132" i="2"/>
  <c r="H164" i="2"/>
  <c r="H196" i="2"/>
  <c r="H72" i="2"/>
  <c r="H104" i="2"/>
  <c r="H136" i="2"/>
  <c r="H168" i="2"/>
  <c r="H200" i="2"/>
  <c r="H40" i="2"/>
  <c r="H3" i="2"/>
  <c r="H12" i="2"/>
  <c r="H44" i="2"/>
  <c r="H76" i="2"/>
  <c r="H108" i="2"/>
  <c r="H140" i="2"/>
  <c r="H172" i="2"/>
  <c r="P95" i="3"/>
  <c r="H7" i="2"/>
  <c r="H11" i="2"/>
  <c r="H15" i="2"/>
  <c r="H19" i="2"/>
  <c r="H23" i="2"/>
  <c r="H27" i="2"/>
  <c r="H31" i="2"/>
  <c r="H35" i="2"/>
  <c r="H39" i="2"/>
  <c r="H43" i="2"/>
  <c r="H47" i="2"/>
  <c r="H51" i="2"/>
  <c r="H55" i="2"/>
  <c r="H59" i="2"/>
  <c r="H63" i="2"/>
  <c r="H67" i="2"/>
  <c r="H71" i="2"/>
  <c r="H75" i="2"/>
  <c r="H79" i="2"/>
  <c r="H83" i="2"/>
  <c r="H87" i="2"/>
  <c r="H91" i="2"/>
  <c r="H95" i="2"/>
  <c r="H99" i="2"/>
  <c r="H103" i="2"/>
  <c r="H107" i="2"/>
  <c r="H111" i="2"/>
  <c r="H115" i="2"/>
  <c r="H119" i="2"/>
  <c r="H123" i="2"/>
  <c r="H127" i="2"/>
  <c r="H131" i="2"/>
  <c r="H135" i="2"/>
  <c r="H139" i="2"/>
  <c r="H143" i="2"/>
  <c r="H147" i="2"/>
  <c r="H151" i="2"/>
  <c r="H155" i="2"/>
  <c r="H159" i="2"/>
  <c r="H163" i="2"/>
  <c r="H167" i="2"/>
  <c r="H171" i="2"/>
  <c r="H175" i="2"/>
  <c r="H179" i="2"/>
  <c r="H183" i="2"/>
  <c r="H187" i="2"/>
  <c r="H191" i="2"/>
  <c r="H195" i="2"/>
  <c r="H199" i="2"/>
  <c r="H6" i="2"/>
  <c r="H10" i="2"/>
  <c r="H14" i="2"/>
  <c r="H18" i="2"/>
  <c r="H22" i="2"/>
  <c r="H26" i="2"/>
  <c r="H30" i="2"/>
  <c r="H34" i="2"/>
  <c r="H38" i="2"/>
  <c r="H42" i="2"/>
  <c r="H46" i="2"/>
  <c r="H50" i="2"/>
  <c r="H54" i="2"/>
  <c r="H58" i="2"/>
  <c r="H62" i="2"/>
  <c r="H66" i="2"/>
  <c r="H70" i="2"/>
  <c r="H74" i="2"/>
  <c r="H78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34" i="2"/>
  <c r="H138" i="2"/>
  <c r="H142" i="2"/>
  <c r="H146" i="2"/>
  <c r="H150" i="2"/>
  <c r="H154" i="2"/>
  <c r="H158" i="2"/>
  <c r="H162" i="2"/>
  <c r="H166" i="2"/>
  <c r="H170" i="2"/>
  <c r="H174" i="2"/>
  <c r="H178" i="2"/>
  <c r="H182" i="2"/>
  <c r="H186" i="2"/>
  <c r="H190" i="2"/>
  <c r="H194" i="2"/>
  <c r="H198" i="2"/>
  <c r="H202" i="2"/>
  <c r="H5" i="2"/>
  <c r="H9" i="2"/>
  <c r="H13" i="2"/>
  <c r="H17" i="2"/>
  <c r="H21" i="2"/>
  <c r="H25" i="2"/>
  <c r="H29" i="2"/>
  <c r="H33" i="2"/>
  <c r="H37" i="2"/>
  <c r="H41" i="2"/>
  <c r="H49" i="2"/>
  <c r="H53" i="2"/>
  <c r="H57" i="2"/>
  <c r="H61" i="2"/>
  <c r="H65" i="2"/>
  <c r="H69" i="2"/>
  <c r="H73" i="2"/>
  <c r="H77" i="2"/>
  <c r="H81" i="2"/>
  <c r="H85" i="2"/>
  <c r="H89" i="2"/>
  <c r="H93" i="2"/>
  <c r="H97" i="2"/>
  <c r="H101" i="2"/>
  <c r="H105" i="2"/>
  <c r="H109" i="2"/>
  <c r="H113" i="2"/>
  <c r="H117" i="2"/>
  <c r="H121" i="2"/>
  <c r="H125" i="2"/>
  <c r="H129" i="2"/>
  <c r="H133" i="2"/>
  <c r="H137" i="2"/>
  <c r="H141" i="2"/>
  <c r="H145" i="2"/>
  <c r="H149" i="2"/>
  <c r="H153" i="2"/>
  <c r="H157" i="2"/>
  <c r="H161" i="2"/>
  <c r="H165" i="2"/>
  <c r="H169" i="2"/>
  <c r="H173" i="2"/>
  <c r="H177" i="2"/>
  <c r="H181" i="2"/>
  <c r="H185" i="2"/>
  <c r="H189" i="2"/>
  <c r="H193" i="2"/>
  <c r="H197" i="2"/>
  <c r="H201" i="2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P102" i="3"/>
  <c r="P99" i="3"/>
  <c r="P98" i="3"/>
  <c r="P97" i="3"/>
  <c r="P96" i="3"/>
  <c r="P94" i="3"/>
  <c r="P91" i="3"/>
  <c r="P90" i="3"/>
  <c r="P89" i="3"/>
  <c r="P88" i="3"/>
  <c r="P86" i="3"/>
  <c r="P83" i="3"/>
  <c r="P82" i="3"/>
  <c r="P81" i="3"/>
  <c r="P80" i="3"/>
  <c r="P78" i="3"/>
  <c r="P75" i="3"/>
  <c r="P74" i="3"/>
  <c r="P73" i="3"/>
  <c r="P72" i="3"/>
  <c r="P70" i="3"/>
  <c r="P67" i="3"/>
  <c r="P66" i="3"/>
  <c r="P65" i="3"/>
  <c r="P64" i="3"/>
  <c r="P62" i="3"/>
  <c r="P59" i="3"/>
  <c r="P58" i="3"/>
  <c r="P57" i="3"/>
  <c r="P56" i="3"/>
  <c r="P54" i="3"/>
  <c r="P51" i="3"/>
  <c r="P50" i="3"/>
  <c r="P49" i="3"/>
  <c r="P48" i="3"/>
  <c r="P46" i="3"/>
  <c r="P43" i="3"/>
  <c r="P42" i="3"/>
  <c r="P41" i="3"/>
  <c r="P40" i="3"/>
  <c r="P38" i="3"/>
  <c r="P35" i="3"/>
  <c r="P34" i="3"/>
  <c r="P33" i="3"/>
  <c r="P32" i="3"/>
  <c r="P30" i="3"/>
  <c r="P27" i="3"/>
  <c r="P26" i="3"/>
  <c r="P25" i="3"/>
  <c r="P24" i="3"/>
  <c r="P22" i="3"/>
  <c r="P19" i="3"/>
  <c r="J100" i="3"/>
  <c r="K100" i="3" s="1"/>
  <c r="J96" i="3"/>
  <c r="K96" i="3" s="1"/>
  <c r="J92" i="3"/>
  <c r="K92" i="3" s="1"/>
  <c r="J84" i="3"/>
  <c r="K84" i="3" s="1"/>
  <c r="J72" i="3"/>
  <c r="K72" i="3" s="1"/>
  <c r="J68" i="3"/>
  <c r="K68" i="3" s="1"/>
  <c r="J64" i="3"/>
  <c r="K64" i="3" s="1"/>
  <c r="J60" i="3"/>
  <c r="K60" i="3" s="1"/>
  <c r="J52" i="3"/>
  <c r="K52" i="3" s="1"/>
  <c r="J40" i="3"/>
  <c r="K40" i="3" s="1"/>
  <c r="J37" i="3"/>
  <c r="K37" i="3" s="1"/>
  <c r="J35" i="3"/>
  <c r="K35" i="3" s="1"/>
  <c r="J33" i="3"/>
  <c r="K33" i="3" s="1"/>
  <c r="J26" i="3"/>
  <c r="K26" i="3" s="1"/>
  <c r="J95" i="3"/>
  <c r="K95" i="3" s="1"/>
  <c r="J91" i="3"/>
  <c r="K91" i="3" s="1"/>
  <c r="J87" i="3"/>
  <c r="K87" i="3" s="1"/>
  <c r="J83" i="3"/>
  <c r="K83" i="3" s="1"/>
  <c r="J75" i="3"/>
  <c r="K75" i="3" s="1"/>
  <c r="J63" i="3"/>
  <c r="K63" i="3" s="1"/>
  <c r="J59" i="3"/>
  <c r="K59" i="3" s="1"/>
  <c r="J55" i="3"/>
  <c r="K55" i="3" s="1"/>
  <c r="J51" i="3"/>
  <c r="K51" i="3" s="1"/>
  <c r="J43" i="3"/>
  <c r="K43" i="3" s="1"/>
  <c r="J27" i="3"/>
  <c r="K27" i="3" s="1"/>
  <c r="J23" i="3"/>
  <c r="K23" i="3" s="1"/>
  <c r="J19" i="3"/>
  <c r="K19" i="3" s="1"/>
  <c r="J18" i="3"/>
  <c r="K18" i="3" s="1"/>
  <c r="J16" i="3"/>
  <c r="K16" i="3" s="1"/>
  <c r="J13" i="3"/>
  <c r="K13" i="3" s="1"/>
  <c r="J12" i="3"/>
  <c r="K12" i="3" s="1"/>
  <c r="J11" i="3"/>
  <c r="K11" i="3" s="1"/>
  <c r="J10" i="3"/>
  <c r="K10" i="3" s="1"/>
  <c r="J8" i="3"/>
  <c r="K8" i="3" s="1"/>
  <c r="J5" i="3"/>
  <c r="K5" i="3" s="1"/>
  <c r="J4" i="3"/>
  <c r="K4" i="3" s="1"/>
  <c r="J3" i="3"/>
  <c r="K3" i="3" s="1"/>
  <c r="J102" i="3"/>
  <c r="K102" i="3" s="1"/>
  <c r="J94" i="3"/>
  <c r="K94" i="3" s="1"/>
  <c r="J82" i="3"/>
  <c r="K82" i="3" s="1"/>
  <c r="J78" i="3"/>
  <c r="K78" i="3" s="1"/>
  <c r="J74" i="3"/>
  <c r="K74" i="3" s="1"/>
  <c r="J70" i="3"/>
  <c r="K70" i="3" s="1"/>
  <c r="J62" i="3"/>
  <c r="K62" i="3" s="1"/>
  <c r="J50" i="3"/>
  <c r="K50" i="3" s="1"/>
  <c r="J46" i="3"/>
  <c r="K46" i="3" s="1"/>
  <c r="J42" i="3"/>
  <c r="K42" i="3" s="1"/>
  <c r="J38" i="3"/>
  <c r="K38" i="3" s="1"/>
  <c r="J34" i="3"/>
  <c r="K34" i="3" s="1"/>
  <c r="J24" i="3"/>
  <c r="K24" i="3" s="1"/>
  <c r="J20" i="3"/>
  <c r="K20" i="3" s="1"/>
  <c r="V2" i="3"/>
  <c r="E4" i="4" s="1"/>
  <c r="J89" i="3"/>
  <c r="K89" i="3" s="1"/>
  <c r="J57" i="3"/>
  <c r="K57" i="3" s="1"/>
  <c r="P16" i="3"/>
  <c r="P12" i="3"/>
  <c r="P8" i="3"/>
  <c r="P4" i="3"/>
  <c r="J85" i="3"/>
  <c r="K85" i="3" s="1"/>
  <c r="J29" i="3"/>
  <c r="K29" i="3" s="1"/>
  <c r="P15" i="3"/>
  <c r="P11" i="3"/>
  <c r="P7" i="3"/>
  <c r="J97" i="3"/>
  <c r="K97" i="3" s="1"/>
  <c r="J49" i="3"/>
  <c r="K49" i="3" s="1"/>
  <c r="P18" i="3"/>
  <c r="P14" i="3"/>
  <c r="P10" i="3"/>
  <c r="J93" i="3"/>
  <c r="K93" i="3" s="1"/>
  <c r="J45" i="3"/>
  <c r="K45" i="3" s="1"/>
  <c r="J21" i="3"/>
  <c r="K21" i="3" s="1"/>
  <c r="P17" i="3"/>
  <c r="P13" i="3"/>
  <c r="P5" i="3"/>
  <c r="S106" i="3"/>
  <c r="S105" i="3"/>
  <c r="J61" i="3" l="1"/>
  <c r="K61" i="3" s="1"/>
  <c r="J65" i="3"/>
  <c r="K65" i="3" s="1"/>
  <c r="J53" i="3"/>
  <c r="K53" i="3" s="1"/>
  <c r="J25" i="3"/>
  <c r="K25" i="3" s="1"/>
  <c r="J28" i="3"/>
  <c r="K28" i="3" s="1"/>
  <c r="J54" i="3"/>
  <c r="K54" i="3" s="1"/>
  <c r="J86" i="3"/>
  <c r="K86" i="3" s="1"/>
  <c r="J6" i="3"/>
  <c r="K6" i="3" s="1"/>
  <c r="J14" i="3"/>
  <c r="K14" i="3" s="1"/>
  <c r="J31" i="3"/>
  <c r="K31" i="3" s="1"/>
  <c r="J67" i="3"/>
  <c r="K67" i="3" s="1"/>
  <c r="J99" i="3"/>
  <c r="K99" i="3" s="1"/>
  <c r="J44" i="3"/>
  <c r="K44" i="3" s="1"/>
  <c r="J76" i="3"/>
  <c r="K76" i="3" s="1"/>
  <c r="P20" i="3"/>
  <c r="P28" i="3"/>
  <c r="P36" i="3"/>
  <c r="P44" i="3"/>
  <c r="P52" i="3"/>
  <c r="P60" i="3"/>
  <c r="P68" i="3"/>
  <c r="P76" i="3"/>
  <c r="P84" i="3"/>
  <c r="P92" i="3"/>
  <c r="P100" i="3"/>
  <c r="J77" i="3"/>
  <c r="K77" i="3" s="1"/>
  <c r="J81" i="3"/>
  <c r="K81" i="3" s="1"/>
  <c r="J69" i="3"/>
  <c r="K69" i="3" s="1"/>
  <c r="J41" i="3"/>
  <c r="K41" i="3" s="1"/>
  <c r="J32" i="3"/>
  <c r="K32" i="3" s="1"/>
  <c r="J58" i="3"/>
  <c r="K58" i="3" s="1"/>
  <c r="J90" i="3"/>
  <c r="K90" i="3" s="1"/>
  <c r="J7" i="3"/>
  <c r="K7" i="3" s="1"/>
  <c r="J15" i="3"/>
  <c r="K15" i="3" s="1"/>
  <c r="J39" i="3"/>
  <c r="K39" i="3" s="1"/>
  <c r="J71" i="3"/>
  <c r="K71" i="3" s="1"/>
  <c r="J22" i="3"/>
  <c r="K22" i="3" s="1"/>
  <c r="J48" i="3"/>
  <c r="K48" i="3" s="1"/>
  <c r="J80" i="3"/>
  <c r="K80" i="3" s="1"/>
  <c r="P21" i="3"/>
  <c r="P29" i="3"/>
  <c r="P37" i="3"/>
  <c r="P45" i="3"/>
  <c r="P53" i="3"/>
  <c r="P61" i="3"/>
  <c r="P69" i="3"/>
  <c r="P77" i="3"/>
  <c r="P85" i="3"/>
  <c r="P93" i="3"/>
  <c r="P101" i="3"/>
  <c r="P9" i="3"/>
  <c r="P6" i="3"/>
  <c r="P3" i="3"/>
  <c r="J101" i="3"/>
  <c r="K101" i="3" s="1"/>
  <c r="J73" i="3"/>
  <c r="K73" i="3" s="1"/>
  <c r="J36" i="3"/>
  <c r="K36" i="3" s="1"/>
  <c r="J66" i="3"/>
  <c r="K66" i="3" s="1"/>
  <c r="J98" i="3"/>
  <c r="K98" i="3" s="1"/>
  <c r="J9" i="3"/>
  <c r="K9" i="3" s="1"/>
  <c r="J17" i="3"/>
  <c r="K17" i="3" s="1"/>
  <c r="J47" i="3"/>
  <c r="K47" i="3" s="1"/>
  <c r="J79" i="3"/>
  <c r="K79" i="3" s="1"/>
  <c r="J30" i="3"/>
  <c r="K30" i="3" s="1"/>
  <c r="J56" i="3"/>
  <c r="K56" i="3" s="1"/>
  <c r="J88" i="3"/>
  <c r="K88" i="3" s="1"/>
  <c r="P23" i="3"/>
  <c r="P31" i="3"/>
  <c r="P39" i="3"/>
  <c r="P47" i="3"/>
  <c r="P55" i="3"/>
  <c r="P63" i="3"/>
  <c r="P71" i="3"/>
  <c r="P79" i="3"/>
  <c r="P87" i="3"/>
  <c r="D9" i="4"/>
  <c r="S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小原</author>
  </authors>
  <commentList>
    <comment ref="K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　氏名の入力方法:
　姓と名の間を全角で１文字あけてください。
　文字数の多いカタカナは半角で記入。</t>
        </r>
      </text>
    </comment>
    <comment ref="M2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学年の入力方法:
　数字のみ入力
　１年　→　１
　２年　→　２
　３年　→　３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Q2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記録入力の仕方:
　 ①記録は数字のみで記入。
　 ②手動記録の時は以下を足す。
　 ２００Ｍ以下　＋０．２４
 　４００Ｍ　　　　＋０．１４
 　８００Ｍ以上　そのまま下一桁に０を足す。　</t>
        </r>
      </text>
    </comment>
    <comment ref="S2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記録入力の仕方:
　 ①記録は数字のみで記入。
　 ②手動記録の時は以下を足す。
　 ２００Ｍ以下　＋０．２４
 　４００Ｍ　　　　＋０．１４
 　８００Ｍ以上　そのまま下一桁に０を足す。　</t>
        </r>
      </text>
    </comment>
    <comment ref="U2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記録入力の注意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小原</author>
  </authors>
  <commentList>
    <comment ref="L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　氏名の入力方法:
　姓と名の間を全角で１文字あけてください。
　文字数の多いカタカナは半角で記入。</t>
        </r>
      </text>
    </comment>
    <comment ref="N2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学年の入力方法:
　数字のみ入力
　１年　→　１
　２年　→　２
　３年　→　３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R2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記録入力の仕方:
　 ①記録は数字のみで記入。
　 ②手動記録の時は以下を足す。
　 ２００Ｍ以下　＋０．２４
 　４００Ｍ　　　　＋０．１４
 　８００Ｍ以上　そのまま下一桁に０を足す。　</t>
        </r>
      </text>
    </comment>
  </commentList>
</comments>
</file>

<file path=xl/sharedStrings.xml><?xml version="1.0" encoding="utf-8"?>
<sst xmlns="http://schemas.openxmlformats.org/spreadsheetml/2006/main" count="4392" uniqueCount="1755">
  <si>
    <t>初期入力</t>
    <rPh sb="0" eb="2">
      <t>ショキ</t>
    </rPh>
    <rPh sb="2" eb="4">
      <t>ニュウリョク</t>
    </rPh>
    <phoneticPr fontId="3"/>
  </si>
  <si>
    <t>お問い合わせ</t>
    <rPh sb="1" eb="2">
      <t>ト</t>
    </rPh>
    <rPh sb="3" eb="4">
      <t>ア</t>
    </rPh>
    <phoneticPr fontId="3"/>
  </si>
  <si>
    <t>&lt;&lt;注意事項&gt;&gt;</t>
    <rPh sb="2" eb="4">
      <t>チュウイ</t>
    </rPh>
    <rPh sb="4" eb="6">
      <t>ジコウ</t>
    </rPh>
    <phoneticPr fontId="3"/>
  </si>
  <si>
    <t>シート</t>
    <phoneticPr fontId="3"/>
  </si>
  <si>
    <t>※</t>
    <phoneticPr fontId="3"/>
  </si>
  <si>
    <t>『名簿』シートに入力してください。</t>
    <rPh sb="1" eb="3">
      <t>メイボ</t>
    </rPh>
    <rPh sb="8" eb="10">
      <t>ニュウリョク</t>
    </rPh>
    <phoneticPr fontId="3"/>
  </si>
  <si>
    <t>学校番号　　県大会で使用する番号を名簿シートに入力してください。（３～４桁）</t>
    <rPh sb="0" eb="2">
      <t>ガッコウ</t>
    </rPh>
    <rPh sb="2" eb="4">
      <t>バンゴウ</t>
    </rPh>
    <rPh sb="6" eb="7">
      <t>ケン</t>
    </rPh>
    <rPh sb="7" eb="9">
      <t>タイカイ</t>
    </rPh>
    <rPh sb="10" eb="12">
      <t>シヨウ</t>
    </rPh>
    <rPh sb="14" eb="16">
      <t>バンゴウ</t>
    </rPh>
    <rPh sb="17" eb="19">
      <t>メイボ</t>
    </rPh>
    <rPh sb="23" eb="25">
      <t>ニュウリョク</t>
    </rPh>
    <rPh sb="36" eb="37">
      <t>ケタ</t>
    </rPh>
    <phoneticPr fontId="3"/>
  </si>
  <si>
    <t>①</t>
    <phoneticPr fontId="3"/>
  </si>
  <si>
    <t>各地区専門委員に連絡してください。</t>
    <rPh sb="0" eb="3">
      <t>カクチク</t>
    </rPh>
    <rPh sb="3" eb="5">
      <t>センモン</t>
    </rPh>
    <rPh sb="5" eb="7">
      <t>イイン</t>
    </rPh>
    <rPh sb="8" eb="10">
      <t>レンラク</t>
    </rPh>
    <phoneticPr fontId="3"/>
  </si>
  <si>
    <t>提出日については、打合せ内容や要項をご確認ください。</t>
    <rPh sb="0" eb="2">
      <t>テイシュツ</t>
    </rPh>
    <rPh sb="2" eb="3">
      <t>ビ</t>
    </rPh>
    <rPh sb="9" eb="11">
      <t>ウチアワ</t>
    </rPh>
    <rPh sb="12" eb="14">
      <t>ナイヨウ</t>
    </rPh>
    <rPh sb="15" eb="17">
      <t>ヨウコウ</t>
    </rPh>
    <rPh sb="19" eb="21">
      <t>カクニン</t>
    </rPh>
    <phoneticPr fontId="3"/>
  </si>
  <si>
    <t>氏名　</t>
    <rPh sb="0" eb="2">
      <t>シメイ</t>
    </rPh>
    <phoneticPr fontId="3"/>
  </si>
  <si>
    <r>
      <t>漢字・ひらがなは全角、４文字以上のカタカナは半角</t>
    </r>
    <r>
      <rPr>
        <sz val="11"/>
        <rFont val="ＭＳ Ｐゴシック"/>
        <family val="3"/>
        <charset val="128"/>
      </rPr>
      <t>で入力してください。</t>
    </r>
    <rPh sb="0" eb="2">
      <t>カンジ</t>
    </rPh>
    <rPh sb="8" eb="10">
      <t>ゼンカク</t>
    </rPh>
    <rPh sb="12" eb="14">
      <t>モジ</t>
    </rPh>
    <rPh sb="14" eb="16">
      <t>イジョウ</t>
    </rPh>
    <rPh sb="22" eb="24">
      <t>ハンカク</t>
    </rPh>
    <rPh sb="25" eb="27">
      <t>ニュウリョク</t>
    </rPh>
    <phoneticPr fontId="3"/>
  </si>
  <si>
    <t>②</t>
    <phoneticPr fontId="3"/>
  </si>
  <si>
    <t>小原（おばら）まで連絡ください。</t>
    <rPh sb="0" eb="2">
      <t>オバラ</t>
    </rPh>
    <rPh sb="9" eb="11">
      <t>レンラク</t>
    </rPh>
    <phoneticPr fontId="3"/>
  </si>
  <si>
    <r>
      <t>姓と名の間には</t>
    </r>
    <r>
      <rPr>
        <sz val="11"/>
        <color indexed="10"/>
        <rFont val="ＭＳ Ｐゴシック"/>
        <family val="3"/>
        <charset val="128"/>
      </rPr>
      <t>全角一文字分スペース</t>
    </r>
    <r>
      <rPr>
        <sz val="11"/>
        <rFont val="ＭＳ Ｐゴシック"/>
        <family val="3"/>
        <charset val="128"/>
      </rPr>
      <t>を入れてください。</t>
    </r>
    <rPh sb="0" eb="1">
      <t>セイ</t>
    </rPh>
    <rPh sb="2" eb="3">
      <t>メイ</t>
    </rPh>
    <rPh sb="4" eb="5">
      <t>アイダ</t>
    </rPh>
    <rPh sb="7" eb="9">
      <t>ゼンカク</t>
    </rPh>
    <rPh sb="9" eb="10">
      <t>イチ</t>
    </rPh>
    <rPh sb="10" eb="12">
      <t>モジ</t>
    </rPh>
    <rPh sb="12" eb="13">
      <t>ブン</t>
    </rPh>
    <rPh sb="18" eb="19">
      <t>イ</t>
    </rPh>
    <phoneticPr fontId="3"/>
  </si>
  <si>
    <t>℡　０４６３－２１－０４１９</t>
    <phoneticPr fontId="3"/>
  </si>
  <si>
    <t>役員希望表の提出もお願いいたします。詳細は役員ファイルをご覧ください。</t>
    <rPh sb="0" eb="2">
      <t>ヤクイン</t>
    </rPh>
    <rPh sb="2" eb="4">
      <t>キボウ</t>
    </rPh>
    <rPh sb="4" eb="5">
      <t>ヒョウ</t>
    </rPh>
    <rPh sb="6" eb="8">
      <t>テイシュツ</t>
    </rPh>
    <rPh sb="10" eb="11">
      <t>ネガ</t>
    </rPh>
    <rPh sb="18" eb="20">
      <t>ショウサイ</t>
    </rPh>
    <rPh sb="21" eb="23">
      <t>ヤクイン</t>
    </rPh>
    <rPh sb="29" eb="30">
      <t>ラン</t>
    </rPh>
    <phoneticPr fontId="3"/>
  </si>
  <si>
    <t>③</t>
    <phoneticPr fontId="3"/>
  </si>
  <si>
    <t>例）　３文字：○○＿○　、４文字：○○＿○○　、５文字：○○○＿○○　</t>
    <rPh sb="0" eb="1">
      <t>レイ</t>
    </rPh>
    <rPh sb="4" eb="6">
      <t>モジ</t>
    </rPh>
    <rPh sb="14" eb="16">
      <t>モジ</t>
    </rPh>
    <rPh sb="25" eb="27">
      <t>モジ</t>
    </rPh>
    <phoneticPr fontId="3"/>
  </si>
  <si>
    <t>緊急時は太洋中・小原の携帯へ。</t>
    <rPh sb="0" eb="3">
      <t>キンキュウジ</t>
    </rPh>
    <rPh sb="4" eb="6">
      <t>タイヨウ</t>
    </rPh>
    <rPh sb="6" eb="7">
      <t>チュウ</t>
    </rPh>
    <rPh sb="8" eb="10">
      <t>オバラ</t>
    </rPh>
    <rPh sb="11" eb="13">
      <t>ケイタイ</t>
    </rPh>
    <phoneticPr fontId="3"/>
  </si>
  <si>
    <t>④</t>
    <phoneticPr fontId="3"/>
  </si>
  <si>
    <t>実例）　小原　大　、　小原　大祐　、　小田原　大祐　、　小原　ﾀﾞｲｽｹ</t>
    <rPh sb="0" eb="2">
      <t>ジツレイ</t>
    </rPh>
    <rPh sb="4" eb="6">
      <t>オバラ</t>
    </rPh>
    <rPh sb="7" eb="8">
      <t>ダイ</t>
    </rPh>
    <rPh sb="11" eb="13">
      <t>オバラ</t>
    </rPh>
    <rPh sb="14" eb="16">
      <t>ダイスケ</t>
    </rPh>
    <rPh sb="19" eb="22">
      <t>オダワラ</t>
    </rPh>
    <rPh sb="23" eb="25">
      <t>ダイスケ</t>
    </rPh>
    <phoneticPr fontId="3"/>
  </si>
  <si>
    <t>℡　０９０－２５６６－２６５１</t>
    <phoneticPr fontId="3"/>
  </si>
  <si>
    <t>入力ミスの無いように確認してください。</t>
    <rPh sb="0" eb="2">
      <t>ニュウリョク</t>
    </rPh>
    <rPh sb="5" eb="6">
      <t>ナ</t>
    </rPh>
    <rPh sb="10" eb="12">
      <t>カクニン</t>
    </rPh>
    <phoneticPr fontId="3"/>
  </si>
  <si>
    <t>『名簿』シートは県大会申込と同じですので、コピー＆貼り付け等で対応していただいて構いません。</t>
    <rPh sb="1" eb="3">
      <t>メイボ</t>
    </rPh>
    <rPh sb="8" eb="11">
      <t>ケンタイカイ</t>
    </rPh>
    <rPh sb="11" eb="13">
      <t>モウシコミ</t>
    </rPh>
    <rPh sb="14" eb="15">
      <t>オナ</t>
    </rPh>
    <rPh sb="25" eb="26">
      <t>ハ</t>
    </rPh>
    <rPh sb="27" eb="28">
      <t>ツ</t>
    </rPh>
    <rPh sb="29" eb="30">
      <t>トウ</t>
    </rPh>
    <rPh sb="31" eb="33">
      <t>タイオウ</t>
    </rPh>
    <rPh sb="40" eb="41">
      <t>カマ</t>
    </rPh>
    <phoneticPr fontId="3"/>
  </si>
  <si>
    <t>学年</t>
    <rPh sb="0" eb="2">
      <t>ガクネン</t>
    </rPh>
    <phoneticPr fontId="3"/>
  </si>
  <si>
    <t>セルの横の　　　を押して数字を選択してください。</t>
    <rPh sb="3" eb="4">
      <t>ヨコ</t>
    </rPh>
    <rPh sb="9" eb="10">
      <t>オ</t>
    </rPh>
    <rPh sb="12" eb="14">
      <t>スウジ</t>
    </rPh>
    <rPh sb="15" eb="17">
      <t>センタク</t>
    </rPh>
    <phoneticPr fontId="3"/>
  </si>
  <si>
    <t>男女の順番は特に関係ありません。０～99に自由に入力してください。</t>
    <rPh sb="0" eb="2">
      <t>ダンジョ</t>
    </rPh>
    <rPh sb="3" eb="5">
      <t>ジュンバン</t>
    </rPh>
    <rPh sb="6" eb="7">
      <t>トク</t>
    </rPh>
    <rPh sb="8" eb="10">
      <t>カンケイ</t>
    </rPh>
    <rPh sb="21" eb="23">
      <t>ジユウ</t>
    </rPh>
    <rPh sb="24" eb="26">
      <t>ニュウリョク</t>
    </rPh>
    <phoneticPr fontId="3"/>
  </si>
  <si>
    <t>半角入力してください。</t>
    <rPh sb="0" eb="2">
      <t>ハンカク</t>
    </rPh>
    <rPh sb="2" eb="4">
      <t>ニュウリョク</t>
    </rPh>
    <phoneticPr fontId="3"/>
  </si>
  <si>
    <t>性別</t>
    <rPh sb="0" eb="2">
      <t>セイベツ</t>
    </rPh>
    <phoneticPr fontId="3"/>
  </si>
  <si>
    <t>セルの横の　　　を押して「男」か「女」を選択してください。</t>
    <rPh sb="3" eb="4">
      <t>ヨコ</t>
    </rPh>
    <rPh sb="9" eb="10">
      <t>オ</t>
    </rPh>
    <rPh sb="13" eb="14">
      <t>オトコ</t>
    </rPh>
    <rPh sb="17" eb="18">
      <t>オンナ</t>
    </rPh>
    <rPh sb="20" eb="22">
      <t>センタク</t>
    </rPh>
    <phoneticPr fontId="3"/>
  </si>
  <si>
    <t>記録会も含めて市レベルの試合では、一年間同じ市登録番号のナンバーでお願いします。</t>
    <phoneticPr fontId="3"/>
  </si>
  <si>
    <t>データ送信だけでなく、正式書類の提出を忘れないように、お気をつけください。</t>
    <rPh sb="3" eb="5">
      <t>ソウシン</t>
    </rPh>
    <rPh sb="11" eb="13">
      <t>セイシキ</t>
    </rPh>
    <rPh sb="13" eb="15">
      <t>ショルイ</t>
    </rPh>
    <rPh sb="16" eb="18">
      <t>テイシュツ</t>
    </rPh>
    <rPh sb="19" eb="20">
      <t>ワス</t>
    </rPh>
    <rPh sb="28" eb="29">
      <t>キ</t>
    </rPh>
    <phoneticPr fontId="3"/>
  </si>
  <si>
    <t>男子選手は男　、　女子選手は女　で入力してください。</t>
    <rPh sb="0" eb="2">
      <t>ダンシ</t>
    </rPh>
    <rPh sb="2" eb="4">
      <t>センシュ</t>
    </rPh>
    <rPh sb="5" eb="6">
      <t>オトコ</t>
    </rPh>
    <rPh sb="9" eb="11">
      <t>ジョシ</t>
    </rPh>
    <rPh sb="11" eb="13">
      <t>センシュ</t>
    </rPh>
    <rPh sb="14" eb="15">
      <t>ジョ</t>
    </rPh>
    <rPh sb="17" eb="19">
      <t>ニュウリョク</t>
    </rPh>
    <phoneticPr fontId="3"/>
  </si>
  <si>
    <t>間違いがないように再度確認してください。</t>
    <rPh sb="0" eb="2">
      <t>マチガ</t>
    </rPh>
    <rPh sb="9" eb="11">
      <t>サイド</t>
    </rPh>
    <rPh sb="11" eb="13">
      <t>カクニン</t>
    </rPh>
    <phoneticPr fontId="3"/>
  </si>
  <si>
    <t>データ送信先は、小原以外にも必要になる場合がありますので、打合せ等をしっかり確認してください。</t>
    <rPh sb="3" eb="6">
      <t>ソウシンサキ</t>
    </rPh>
    <rPh sb="8" eb="10">
      <t>オバラ</t>
    </rPh>
    <rPh sb="10" eb="12">
      <t>イガイ</t>
    </rPh>
    <rPh sb="14" eb="16">
      <t>ヒツヨウ</t>
    </rPh>
    <rPh sb="19" eb="21">
      <t>バアイ</t>
    </rPh>
    <rPh sb="29" eb="31">
      <t>ウチアワ</t>
    </rPh>
    <rPh sb="32" eb="33">
      <t>トウ</t>
    </rPh>
    <rPh sb="38" eb="40">
      <t>カクニン</t>
    </rPh>
    <phoneticPr fontId="3"/>
  </si>
  <si>
    <t>大会入力</t>
    <rPh sb="0" eb="2">
      <t>タイカイ</t>
    </rPh>
    <rPh sb="2" eb="4">
      <t>ニュウリョク</t>
    </rPh>
    <phoneticPr fontId="3"/>
  </si>
  <si>
    <t>種目</t>
    <rPh sb="0" eb="2">
      <t>シュモク</t>
    </rPh>
    <phoneticPr fontId="3"/>
  </si>
  <si>
    <t>セルの横の　　　を押して種目を選択してください。</t>
    <rPh sb="3" eb="4">
      <t>ヨコ</t>
    </rPh>
    <rPh sb="9" eb="10">
      <t>オ</t>
    </rPh>
    <rPh sb="12" eb="14">
      <t>シュモク</t>
    </rPh>
    <rPh sb="15" eb="17">
      <t>センタク</t>
    </rPh>
    <phoneticPr fontId="3"/>
  </si>
  <si>
    <t>共通種目を間違えないように気をつけてください。</t>
    <rPh sb="0" eb="2">
      <t>キョウツウ</t>
    </rPh>
    <rPh sb="2" eb="4">
      <t>シュモク</t>
    </rPh>
    <rPh sb="5" eb="7">
      <t>マチガ</t>
    </rPh>
    <rPh sb="13" eb="14">
      <t>キ</t>
    </rPh>
    <phoneticPr fontId="3"/>
  </si>
  <si>
    <t>申込について</t>
    <rPh sb="0" eb="2">
      <t>モウシコミ</t>
    </rPh>
    <phoneticPr fontId="3"/>
  </si>
  <si>
    <t>２種目出場選手は、種目Ⅱにも入力お願いします。</t>
    <rPh sb="1" eb="3">
      <t>シュモク</t>
    </rPh>
    <rPh sb="3" eb="5">
      <t>シュツジョウ</t>
    </rPh>
    <rPh sb="5" eb="7">
      <t>センシュ</t>
    </rPh>
    <rPh sb="9" eb="11">
      <t>シュモク</t>
    </rPh>
    <rPh sb="14" eb="16">
      <t>ニュウリョク</t>
    </rPh>
    <rPh sb="17" eb="18">
      <t>ネガ</t>
    </rPh>
    <phoneticPr fontId="3"/>
  </si>
  <si>
    <t>申込シートは間違え等により、変更する場合がありますので、ご注意ください。</t>
    <rPh sb="0" eb="2">
      <t>モウシコミ</t>
    </rPh>
    <rPh sb="6" eb="8">
      <t>マチガ</t>
    </rPh>
    <rPh sb="9" eb="10">
      <t>トウ</t>
    </rPh>
    <rPh sb="14" eb="16">
      <t>ヘンコウ</t>
    </rPh>
    <rPh sb="18" eb="20">
      <t>バアイ</t>
    </rPh>
    <rPh sb="29" eb="31">
      <t>チュウイ</t>
    </rPh>
    <phoneticPr fontId="3"/>
  </si>
  <si>
    <r>
      <t>リレー出場選手は、リレー欄と</t>
    </r>
    <r>
      <rPr>
        <b/>
        <sz val="11"/>
        <color indexed="10"/>
        <rFont val="ＭＳ Ｐゴシック"/>
        <family val="3"/>
        <charset val="128"/>
      </rPr>
      <t>リレー申込シート</t>
    </r>
    <r>
      <rPr>
        <sz val="11"/>
        <rFont val="ＭＳ Ｐゴシック"/>
        <family val="3"/>
        <charset val="128"/>
      </rPr>
      <t>に入力お願いします。</t>
    </r>
    <rPh sb="3" eb="5">
      <t>シュツジョウ</t>
    </rPh>
    <rPh sb="5" eb="7">
      <t>センシュ</t>
    </rPh>
    <rPh sb="12" eb="13">
      <t>ラン</t>
    </rPh>
    <rPh sb="17" eb="19">
      <t>モウシコミ</t>
    </rPh>
    <rPh sb="23" eb="25">
      <t>ニュウリョク</t>
    </rPh>
    <rPh sb="26" eb="27">
      <t>ネガ</t>
    </rPh>
    <phoneticPr fontId="3"/>
  </si>
  <si>
    <t>申込は期日厳守の上、担当を間違えずに</t>
    <rPh sb="0" eb="2">
      <t>モウシコミ</t>
    </rPh>
    <rPh sb="3" eb="5">
      <t>キジツ</t>
    </rPh>
    <rPh sb="5" eb="7">
      <t>ゲンシュ</t>
    </rPh>
    <rPh sb="8" eb="9">
      <t>ウエ</t>
    </rPh>
    <rPh sb="10" eb="12">
      <t>タントウ</t>
    </rPh>
    <rPh sb="13" eb="15">
      <t>マチガ</t>
    </rPh>
    <phoneticPr fontId="3"/>
  </si>
  <si>
    <t>入力ミスがあるとﾌﾟﾛｸﾞﾗﾑに載りませんので気をつけてください。</t>
    <rPh sb="0" eb="2">
      <t>ニュウリョク</t>
    </rPh>
    <rPh sb="16" eb="18">
      <t>マセ</t>
    </rPh>
    <rPh sb="23" eb="24">
      <t>キ</t>
    </rPh>
    <phoneticPr fontId="3"/>
  </si>
  <si>
    <t>送ること。</t>
    <rPh sb="0" eb="1">
      <t>オク</t>
    </rPh>
    <phoneticPr fontId="3"/>
  </si>
  <si>
    <t>その際、使用しないシートはデータ軽減の</t>
    <rPh sb="2" eb="3">
      <t>サイ</t>
    </rPh>
    <rPh sb="4" eb="6">
      <t>シヨウ</t>
    </rPh>
    <rPh sb="16" eb="18">
      <t>ケイゲン</t>
    </rPh>
    <phoneticPr fontId="3"/>
  </si>
  <si>
    <t>新しく入部した選手等は、必ず『名簿』シートに入力してください。</t>
    <rPh sb="0" eb="1">
      <t>アタラ</t>
    </rPh>
    <rPh sb="3" eb="5">
      <t>ニュウブ</t>
    </rPh>
    <rPh sb="7" eb="9">
      <t>センシュ</t>
    </rPh>
    <rPh sb="9" eb="10">
      <t>トウ</t>
    </rPh>
    <rPh sb="12" eb="13">
      <t>カナラ</t>
    </rPh>
    <rPh sb="15" eb="17">
      <t>メイボ</t>
    </rPh>
    <rPh sb="22" eb="24">
      <t>ニュウリョク</t>
    </rPh>
    <phoneticPr fontId="3"/>
  </si>
  <si>
    <t>最高
記録</t>
    <rPh sb="0" eb="2">
      <t>サイコウ</t>
    </rPh>
    <rPh sb="3" eb="5">
      <t>キロク</t>
    </rPh>
    <phoneticPr fontId="3"/>
  </si>
  <si>
    <t>数字のみを入力してください。小数点やＭは入力しないこと。</t>
    <rPh sb="0" eb="2">
      <t>スウジ</t>
    </rPh>
    <rPh sb="5" eb="7">
      <t>ニュウリョク</t>
    </rPh>
    <rPh sb="14" eb="17">
      <t>ショウスウテン</t>
    </rPh>
    <rPh sb="20" eb="22">
      <t>ニュウリョク</t>
    </rPh>
    <phoneticPr fontId="3"/>
  </si>
  <si>
    <t>為に削除すること。</t>
    <rPh sb="0" eb="1">
      <t>タメ</t>
    </rPh>
    <rPh sb="2" eb="4">
      <t>サクジョ</t>
    </rPh>
    <phoneticPr fontId="3"/>
  </si>
  <si>
    <r>
      <t>手動記録は、</t>
    </r>
    <r>
      <rPr>
        <sz val="11"/>
        <color indexed="10"/>
        <rFont val="ＭＳ Ｐゴシック"/>
        <family val="3"/>
        <charset val="128"/>
      </rPr>
      <t>電気記録に直して入力</t>
    </r>
    <r>
      <rPr>
        <sz val="11"/>
        <rFont val="ＭＳ Ｐゴシック"/>
        <family val="3"/>
        <charset val="128"/>
      </rPr>
      <t>してください。</t>
    </r>
    <rPh sb="0" eb="2">
      <t>シュドウ</t>
    </rPh>
    <rPh sb="2" eb="4">
      <t>キロク</t>
    </rPh>
    <rPh sb="6" eb="8">
      <t>デンキ</t>
    </rPh>
    <rPh sb="8" eb="10">
      <t>キロク</t>
    </rPh>
    <rPh sb="11" eb="12">
      <t>ナオ</t>
    </rPh>
    <rPh sb="14" eb="16">
      <t>ニュウリョク</t>
    </rPh>
    <phoneticPr fontId="3"/>
  </si>
  <si>
    <t>・</t>
    <phoneticPr fontId="3"/>
  </si>
  <si>
    <t>４００ｍ未満の種目は、０．２４をたしてください。</t>
    <rPh sb="4" eb="6">
      <t>ミマン</t>
    </rPh>
    <rPh sb="7" eb="9">
      <t>シュモク</t>
    </rPh>
    <phoneticPr fontId="3"/>
  </si>
  <si>
    <t>４００ｍの種目は、０．１４をたしてください。</t>
    <rPh sb="5" eb="7">
      <t>シュモク</t>
    </rPh>
    <phoneticPr fontId="3"/>
  </si>
  <si>
    <t>申込は浜岳中にメールでデータを送ること。</t>
    <rPh sb="0" eb="2">
      <t>モウシコミ</t>
    </rPh>
    <rPh sb="3" eb="4">
      <t>ハマ</t>
    </rPh>
    <rPh sb="4" eb="5">
      <t>タケ</t>
    </rPh>
    <rPh sb="5" eb="6">
      <t>チュウ</t>
    </rPh>
    <phoneticPr fontId="3"/>
  </si>
  <si>
    <t>obara.daisuke@ma.hiratsuka-kng.ed.jp</t>
  </si>
  <si>
    <t>　　　　　　　　　小原メールアドレス</t>
    <rPh sb="9" eb="11">
      <t>オバラ</t>
    </rPh>
    <phoneticPr fontId="3"/>
  </si>
  <si>
    <t>地区</t>
    <rPh sb="0" eb="2">
      <t>チク</t>
    </rPh>
    <phoneticPr fontId="3"/>
  </si>
  <si>
    <t>市番号</t>
    <rPh sb="0" eb="1">
      <t>シ</t>
    </rPh>
    <rPh sb="1" eb="3">
      <t>バンゴウ</t>
    </rPh>
    <phoneticPr fontId="3"/>
  </si>
  <si>
    <t>ナンバー</t>
  </si>
  <si>
    <t>校名</t>
  </si>
  <si>
    <t>県学校番号</t>
    <rPh sb="0" eb="1">
      <t>ケン</t>
    </rPh>
    <rPh sb="1" eb="3">
      <t>ガッコウ</t>
    </rPh>
    <rPh sb="3" eb="5">
      <t>バンゴウ</t>
    </rPh>
    <phoneticPr fontId="3"/>
  </si>
  <si>
    <t>市学校番号</t>
    <rPh sb="0" eb="1">
      <t>シ</t>
    </rPh>
    <rPh sb="1" eb="3">
      <t>ガッコウ</t>
    </rPh>
    <rPh sb="3" eb="5">
      <t>バンゴウ</t>
    </rPh>
    <phoneticPr fontId="3"/>
  </si>
  <si>
    <t>鶴見</t>
  </si>
  <si>
    <t>市場</t>
  </si>
  <si>
    <t>１年１００Ｍ</t>
    <rPh sb="1" eb="2">
      <t>ネン</t>
    </rPh>
    <phoneticPr fontId="3"/>
  </si>
  <si>
    <t>市
登録
番号</t>
    <rPh sb="0" eb="1">
      <t>シ</t>
    </rPh>
    <rPh sb="2" eb="4">
      <t>トウロク</t>
    </rPh>
    <rPh sb="5" eb="7">
      <t>バンゴウ</t>
    </rPh>
    <phoneticPr fontId="3"/>
  </si>
  <si>
    <t>個人
登録
番号</t>
    <rPh sb="0" eb="2">
      <t>コジン</t>
    </rPh>
    <rPh sb="3" eb="5">
      <t>トウロク</t>
    </rPh>
    <rPh sb="6" eb="8">
      <t>バンゴウ</t>
    </rPh>
    <phoneticPr fontId="3"/>
  </si>
  <si>
    <t>個人
No</t>
    <rPh sb="0" eb="2">
      <t>コジン</t>
    </rPh>
    <phoneticPr fontId="3"/>
  </si>
  <si>
    <t>氏　　　名</t>
    <rPh sb="0" eb="1">
      <t>シ</t>
    </rPh>
    <rPh sb="4" eb="5">
      <t>メイ</t>
    </rPh>
    <phoneticPr fontId="3"/>
  </si>
  <si>
    <t>ﾌﾘﾅﾅ（半角ｶﾀｶﾅ）</t>
    <rPh sb="5" eb="7">
      <t>ハンカク</t>
    </rPh>
    <phoneticPr fontId="3"/>
  </si>
  <si>
    <t>学校</t>
    <rPh sb="0" eb="2">
      <t>ガッコウ</t>
    </rPh>
    <phoneticPr fontId="3"/>
  </si>
  <si>
    <t>種目Ⅰ</t>
    <rPh sb="0" eb="2">
      <t>シュモク</t>
    </rPh>
    <phoneticPr fontId="3"/>
  </si>
  <si>
    <t>最高記録</t>
    <rPh sb="0" eb="2">
      <t>サイコウ</t>
    </rPh>
    <rPh sb="2" eb="4">
      <t>キロク</t>
    </rPh>
    <phoneticPr fontId="3"/>
  </si>
  <si>
    <t>種目Ⅱ</t>
    <rPh sb="0" eb="2">
      <t>シュモク</t>
    </rPh>
    <phoneticPr fontId="3"/>
  </si>
  <si>
    <t>ﾘﾚｰ</t>
    <phoneticPr fontId="3"/>
  </si>
  <si>
    <t>潮田</t>
  </si>
  <si>
    <t>２年１００Ｍ</t>
    <rPh sb="1" eb="2">
      <t>ネン</t>
    </rPh>
    <phoneticPr fontId="3"/>
  </si>
  <si>
    <t>平塚　太郎</t>
    <rPh sb="0" eb="2">
      <t>ヒラツカ</t>
    </rPh>
    <rPh sb="3" eb="5">
      <t>タロウ</t>
    </rPh>
    <phoneticPr fontId="3"/>
  </si>
  <si>
    <t>ﾋﾗﾂｶ　ﾀﾛｳ</t>
    <phoneticPr fontId="3"/>
  </si>
  <si>
    <t>男</t>
    <rPh sb="0" eb="1">
      <t>オトコ</t>
    </rPh>
    <phoneticPr fontId="3"/>
  </si>
  <si>
    <t>学校名</t>
    <rPh sb="0" eb="3">
      <t>ガッコウメイ</t>
    </rPh>
    <phoneticPr fontId="3"/>
  </si>
  <si>
    <t>正式学校名</t>
    <rPh sb="0" eb="2">
      <t>セイシキ</t>
    </rPh>
    <rPh sb="2" eb="5">
      <t>ガッコウメイ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</si>
  <si>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</si>
  <si>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</si>
  <si>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中学校</t>
    <rPh sb="0" eb="3">
      <t>チュウガッコウ</t>
    </rPh>
    <phoneticPr fontId="3"/>
  </si>
  <si>
    <t>末吉</t>
  </si>
  <si>
    <t>３年１００Ｍ</t>
    <rPh sb="1" eb="2">
      <t>ネン</t>
    </rPh>
    <phoneticPr fontId="3"/>
  </si>
  <si>
    <t>横浜市立市場中学校</t>
  </si>
  <si>
    <t>横浜市立</t>
    <rPh sb="0" eb="3">
      <t>ヨコハマシ</t>
    </rPh>
    <rPh sb="3" eb="4">
      <t>タテ</t>
    </rPh>
    <phoneticPr fontId="3"/>
  </si>
  <si>
    <t>共通１００Ｍ</t>
    <rPh sb="0" eb="2">
      <t>キョウツウ</t>
    </rPh>
    <phoneticPr fontId="3"/>
  </si>
  <si>
    <t>横浜市立潮田中学校</t>
  </si>
  <si>
    <t>寺尾</t>
  </si>
  <si>
    <t>共通２００Ｍ</t>
    <rPh sb="0" eb="2">
      <t>キョウツウ</t>
    </rPh>
    <phoneticPr fontId="3"/>
  </si>
  <si>
    <t>横浜市立末吉中学校</t>
  </si>
  <si>
    <t>見本用</t>
    <rPh sb="0" eb="2">
      <t>ミホン</t>
    </rPh>
    <rPh sb="2" eb="3">
      <t>ヨウ</t>
    </rPh>
    <phoneticPr fontId="3"/>
  </si>
  <si>
    <t>生麦</t>
  </si>
  <si>
    <t>共通４００Ｍ</t>
    <rPh sb="0" eb="2">
      <t>キョウツウ</t>
    </rPh>
    <phoneticPr fontId="3"/>
  </si>
  <si>
    <t>横浜市立鶴見中学校</t>
  </si>
  <si>
    <t>会田　実加</t>
    <rPh sb="0" eb="2">
      <t>アイダ</t>
    </rPh>
    <rPh sb="3" eb="5">
      <t>ミカ</t>
    </rPh>
    <phoneticPr fontId="3"/>
  </si>
  <si>
    <t>アイダ　ミカ</t>
  </si>
  <si>
    <t>女</t>
    <rPh sb="0" eb="1">
      <t>ジョ</t>
    </rPh>
    <phoneticPr fontId="24"/>
  </si>
  <si>
    <t>寛政</t>
  </si>
  <si>
    <t>共通８００Ｍ</t>
    <rPh sb="0" eb="2">
      <t>キョウツウ</t>
    </rPh>
    <phoneticPr fontId="3"/>
  </si>
  <si>
    <t>横浜市立寺尾中学校</t>
  </si>
  <si>
    <t>相原  周一郎</t>
    <rPh sb="0" eb="2">
      <t>アイハラ</t>
    </rPh>
    <rPh sb="4" eb="7">
      <t>シュウイチロウ</t>
    </rPh>
    <phoneticPr fontId="24"/>
  </si>
  <si>
    <t>アイハラ  シュウイチロウ</t>
  </si>
  <si>
    <t>男</t>
    <rPh sb="0" eb="1">
      <t>オトコ</t>
    </rPh>
    <phoneticPr fontId="24"/>
  </si>
  <si>
    <t>矢向</t>
  </si>
  <si>
    <t>１年１５００Ｍ</t>
    <rPh sb="1" eb="2">
      <t>ネン</t>
    </rPh>
    <phoneticPr fontId="3"/>
  </si>
  <si>
    <t>横浜市立生麦中学校</t>
  </si>
  <si>
    <t>相原　佳奈</t>
    <rPh sb="0" eb="2">
      <t>アイハラ</t>
    </rPh>
    <rPh sb="3" eb="5">
      <t>カナ</t>
    </rPh>
    <phoneticPr fontId="24"/>
  </si>
  <si>
    <t>アイハラ　カナ</t>
  </si>
  <si>
    <t>上の宮</t>
  </si>
  <si>
    <t>共通１５００Ｍ</t>
    <rPh sb="0" eb="2">
      <t>キョウツウ</t>
    </rPh>
    <phoneticPr fontId="3"/>
  </si>
  <si>
    <t>横浜市立寛政中学校</t>
  </si>
  <si>
    <t>相原　佳菜子</t>
    <rPh sb="0" eb="2">
      <t>アイハラ</t>
    </rPh>
    <rPh sb="3" eb="6">
      <t>カナコ</t>
    </rPh>
    <phoneticPr fontId="24"/>
  </si>
  <si>
    <t>アイハラ　カナコ</t>
  </si>
  <si>
    <t>共通３０００Ｍ</t>
    <rPh sb="0" eb="2">
      <t>キョウツウ</t>
    </rPh>
    <phoneticPr fontId="3"/>
  </si>
  <si>
    <t>横浜市立矢向中学校</t>
  </si>
  <si>
    <t>相原　かれん</t>
    <rPh sb="0" eb="2">
      <t>アイハラ</t>
    </rPh>
    <phoneticPr fontId="3"/>
  </si>
  <si>
    <t>アイハラ　カレン</t>
  </si>
  <si>
    <t>女</t>
    <rPh sb="0" eb="1">
      <t>オンナ</t>
    </rPh>
    <phoneticPr fontId="24"/>
  </si>
  <si>
    <t>神奈川</t>
  </si>
  <si>
    <t>浦島丘</t>
  </si>
  <si>
    <t>共通１００ＭＨ</t>
    <rPh sb="0" eb="2">
      <t>キョウツウ</t>
    </rPh>
    <phoneticPr fontId="3"/>
  </si>
  <si>
    <t>横浜市立上の宮中学校</t>
  </si>
  <si>
    <t>相原　恵利佳</t>
    <rPh sb="0" eb="2">
      <t>アイハラ</t>
    </rPh>
    <rPh sb="3" eb="4">
      <t>メグ</t>
    </rPh>
    <rPh sb="4" eb="5">
      <t>リ</t>
    </rPh>
    <rPh sb="5" eb="6">
      <t>カ</t>
    </rPh>
    <phoneticPr fontId="24"/>
  </si>
  <si>
    <t>アイハラ　メグリカ</t>
  </si>
  <si>
    <t>栗田谷</t>
  </si>
  <si>
    <t>共通１１０ＭＨ</t>
    <rPh sb="0" eb="2">
      <t>キョウツウ</t>
    </rPh>
    <phoneticPr fontId="3"/>
  </si>
  <si>
    <t/>
  </si>
  <si>
    <t>相原　流星</t>
    <rPh sb="0" eb="2">
      <t>アイハラ</t>
    </rPh>
    <rPh sb="3" eb="5">
      <t>リュウセイ</t>
    </rPh>
    <phoneticPr fontId="24"/>
  </si>
  <si>
    <t>アイハラ　リュウセイ</t>
  </si>
  <si>
    <t>六角橋</t>
  </si>
  <si>
    <t>共通走高跳</t>
    <rPh sb="0" eb="2">
      <t>キョウツウ</t>
    </rPh>
    <rPh sb="2" eb="5">
      <t>ハシリタカトビ</t>
    </rPh>
    <phoneticPr fontId="3"/>
  </si>
  <si>
    <t>横浜市立浦島丘中学校</t>
  </si>
  <si>
    <t>青木　綾理</t>
    <rPh sb="0" eb="2">
      <t>アオキ</t>
    </rPh>
    <rPh sb="3" eb="4">
      <t>アヤ</t>
    </rPh>
    <rPh sb="4" eb="5">
      <t>リ</t>
    </rPh>
    <phoneticPr fontId="24"/>
  </si>
  <si>
    <t>アオキ　アヤリ</t>
  </si>
  <si>
    <t>１年走幅跳</t>
    <rPh sb="1" eb="2">
      <t>ネン</t>
    </rPh>
    <rPh sb="2" eb="5">
      <t>ハシリハバトビ</t>
    </rPh>
    <phoneticPr fontId="3"/>
  </si>
  <si>
    <t>横浜市立栗田谷中学校</t>
  </si>
  <si>
    <t>青樹　咲智子</t>
    <rPh sb="0" eb="2">
      <t>アオキ</t>
    </rPh>
    <rPh sb="3" eb="4">
      <t>サ</t>
    </rPh>
    <phoneticPr fontId="0"/>
  </si>
  <si>
    <t>アオキ　サ智子</t>
  </si>
  <si>
    <t>松本</t>
  </si>
  <si>
    <t>共通走幅跳</t>
    <rPh sb="0" eb="2">
      <t>キョウツウ</t>
    </rPh>
    <rPh sb="2" eb="5">
      <t>ハシリハバトビ</t>
    </rPh>
    <phoneticPr fontId="3"/>
  </si>
  <si>
    <t>横浜市立六角橋中学校</t>
  </si>
  <si>
    <t>青木　紗也</t>
    <rPh sb="0" eb="2">
      <t>アオキ</t>
    </rPh>
    <rPh sb="3" eb="4">
      <t>シャ</t>
    </rPh>
    <rPh sb="4" eb="5">
      <t>ナリ</t>
    </rPh>
    <phoneticPr fontId="24"/>
  </si>
  <si>
    <t>アオキ　シャナリ</t>
  </si>
  <si>
    <t>女</t>
  </si>
  <si>
    <t>錦台</t>
  </si>
  <si>
    <t>共通砲丸投</t>
    <rPh sb="0" eb="2">
      <t>キョウツウ</t>
    </rPh>
    <rPh sb="2" eb="4">
      <t>ホウガン</t>
    </rPh>
    <rPh sb="4" eb="5">
      <t>ナ</t>
    </rPh>
    <phoneticPr fontId="3"/>
  </si>
  <si>
    <t>横浜市立神奈川中学校</t>
  </si>
  <si>
    <t>青木　巧</t>
    <rPh sb="0" eb="2">
      <t>アオキ</t>
    </rPh>
    <rPh sb="3" eb="4">
      <t>タクミ</t>
    </rPh>
    <phoneticPr fontId="24"/>
  </si>
  <si>
    <t>アオキ　タクミ</t>
  </si>
  <si>
    <t>男</t>
  </si>
  <si>
    <t>菅田</t>
  </si>
  <si>
    <t>共通四種競技</t>
    <rPh sb="0" eb="2">
      <t>キョウツウ</t>
    </rPh>
    <rPh sb="2" eb="3">
      <t>ヨン</t>
    </rPh>
    <rPh sb="3" eb="4">
      <t>シュ</t>
    </rPh>
    <rPh sb="4" eb="6">
      <t>キョウギ</t>
    </rPh>
    <phoneticPr fontId="3"/>
  </si>
  <si>
    <t>横浜市立松本中学校</t>
  </si>
  <si>
    <t>青木　友宏</t>
    <rPh sb="0" eb="2">
      <t>アオキ</t>
    </rPh>
    <rPh sb="3" eb="5">
      <t>トモヒロ</t>
    </rPh>
    <phoneticPr fontId="13"/>
  </si>
  <si>
    <t>アオキ　トモヒロ</t>
  </si>
  <si>
    <t>男</t>
    <rPh sb="0" eb="1">
      <t>オトコ</t>
    </rPh>
    <phoneticPr fontId="13"/>
  </si>
  <si>
    <t>西</t>
  </si>
  <si>
    <t>老松</t>
  </si>
  <si>
    <t>A100M</t>
    <phoneticPr fontId="3"/>
  </si>
  <si>
    <t>横浜市立錦台中学校</t>
  </si>
  <si>
    <t>青木　智優</t>
    <rPh sb="0" eb="2">
      <t>アオキ</t>
    </rPh>
    <rPh sb="3" eb="4">
      <t>トモ</t>
    </rPh>
    <rPh sb="4" eb="5">
      <t>ユウ</t>
    </rPh>
    <phoneticPr fontId="24"/>
  </si>
  <si>
    <t>アオキ　トモユウ</t>
  </si>
  <si>
    <t>岡野</t>
  </si>
  <si>
    <t>A200M</t>
    <phoneticPr fontId="3"/>
  </si>
  <si>
    <t>横浜市立菅田中学校</t>
  </si>
  <si>
    <t>青木　浩輝</t>
    <rPh sb="0" eb="2">
      <t>アオキ</t>
    </rPh>
    <rPh sb="3" eb="4">
      <t>ヒロシ</t>
    </rPh>
    <rPh sb="4" eb="5">
      <t>カガヤ</t>
    </rPh>
    <phoneticPr fontId="24"/>
  </si>
  <si>
    <t>アオキ　ヒロシカガヤ</t>
  </si>
  <si>
    <t>浜・西</t>
    <rPh sb="0" eb="1">
      <t>ハマ</t>
    </rPh>
    <phoneticPr fontId="3"/>
  </si>
  <si>
    <t>A400M</t>
    <phoneticPr fontId="3"/>
  </si>
  <si>
    <t>横浜市立老松中学校</t>
  </si>
  <si>
    <t>青木　裕人</t>
    <rPh sb="0" eb="2">
      <t>アオキ</t>
    </rPh>
    <rPh sb="3" eb="4">
      <t>ヒロ</t>
    </rPh>
    <rPh sb="4" eb="5">
      <t>ニン</t>
    </rPh>
    <phoneticPr fontId="24"/>
  </si>
  <si>
    <t>アオキ　ヒロニン</t>
  </si>
  <si>
    <t>軽井沢</t>
  </si>
  <si>
    <t>A800M</t>
    <phoneticPr fontId="3"/>
  </si>
  <si>
    <t>横浜市立岡野中学校</t>
  </si>
  <si>
    <t>青木　大夢</t>
    <rPh sb="0" eb="2">
      <t>アオキ</t>
    </rPh>
    <rPh sb="3" eb="5">
      <t>ヒロム</t>
    </rPh>
    <phoneticPr fontId="6"/>
  </si>
  <si>
    <t>アオキ　ヒロム</t>
  </si>
  <si>
    <t>岩井原</t>
  </si>
  <si>
    <t>A3000M</t>
    <phoneticPr fontId="3"/>
  </si>
  <si>
    <t>横浜市立西中学校</t>
  </si>
  <si>
    <t>青木　史</t>
    <rPh sb="0" eb="2">
      <t>アオキ</t>
    </rPh>
    <rPh sb="3" eb="4">
      <t>フミ</t>
    </rPh>
    <phoneticPr fontId="24"/>
  </si>
  <si>
    <t>アオキ　フミ</t>
  </si>
  <si>
    <t>A110MH</t>
    <phoneticPr fontId="3"/>
  </si>
  <si>
    <t>横浜市立軽井沢中学校</t>
  </si>
  <si>
    <t>青木　美樹</t>
    <rPh sb="0" eb="2">
      <t>アオキ</t>
    </rPh>
    <rPh sb="3" eb="5">
      <t>ミキ</t>
    </rPh>
    <phoneticPr fontId="24"/>
  </si>
  <si>
    <t>アオキ　ミキ</t>
  </si>
  <si>
    <t>中</t>
  </si>
  <si>
    <t>港</t>
  </si>
  <si>
    <t>A走高跳</t>
    <rPh sb="1" eb="4">
      <t>ハシリタカトビ</t>
    </rPh>
    <phoneticPr fontId="3"/>
  </si>
  <si>
    <t>横浜市立岩井原中学校</t>
  </si>
  <si>
    <t>青木　凱義</t>
    <rPh sb="0" eb="2">
      <t>アオキ</t>
    </rPh>
    <rPh sb="3" eb="4">
      <t>ヨシ</t>
    </rPh>
    <rPh sb="4" eb="5">
      <t>ギ</t>
    </rPh>
    <phoneticPr fontId="13"/>
  </si>
  <si>
    <t>アオキ　ヨシギ</t>
  </si>
  <si>
    <t>吉田</t>
  </si>
  <si>
    <t>A砲丸投</t>
    <rPh sb="1" eb="4">
      <t>ホウガンナゲ</t>
    </rPh>
    <phoneticPr fontId="3"/>
  </si>
  <si>
    <t>青野　聖輝</t>
    <rPh sb="0" eb="2">
      <t>アオノ</t>
    </rPh>
    <rPh sb="3" eb="4">
      <t>セイ</t>
    </rPh>
    <rPh sb="4" eb="5">
      <t>キ</t>
    </rPh>
    <phoneticPr fontId="8"/>
  </si>
  <si>
    <t>アオノ　セイキ</t>
  </si>
  <si>
    <t>男</t>
    <rPh sb="0" eb="1">
      <t>オトコ</t>
    </rPh>
    <phoneticPr fontId="8"/>
  </si>
  <si>
    <t>大鳥</t>
  </si>
  <si>
    <t>B100M</t>
    <phoneticPr fontId="3"/>
  </si>
  <si>
    <t>横浜市立港中学校</t>
  </si>
  <si>
    <t>赤石  曜大</t>
    <rPh sb="0" eb="2">
      <t>アカイシ</t>
    </rPh>
    <rPh sb="4" eb="5">
      <t>ヨウ</t>
    </rPh>
    <rPh sb="5" eb="6">
      <t>ダイ</t>
    </rPh>
    <phoneticPr fontId="24"/>
  </si>
  <si>
    <t>アカイシ  ヨウダイ</t>
  </si>
  <si>
    <t>浜・富士見</t>
    <rPh sb="0" eb="1">
      <t>ハマ</t>
    </rPh>
    <phoneticPr fontId="3"/>
  </si>
  <si>
    <t>B1500M</t>
    <phoneticPr fontId="3"/>
  </si>
  <si>
    <t>横浜市立吉田中学校</t>
  </si>
  <si>
    <t>赤坂　雄太郎</t>
    <rPh sb="0" eb="2">
      <t>アカサカ</t>
    </rPh>
    <rPh sb="3" eb="6">
      <t>ユウタロウ</t>
    </rPh>
    <phoneticPr fontId="24"/>
  </si>
  <si>
    <t>アカサカ　ユウタロウ</t>
  </si>
  <si>
    <t>仲尾台</t>
  </si>
  <si>
    <t>B100MH</t>
    <phoneticPr fontId="3"/>
  </si>
  <si>
    <t>横浜市立大鳥中学校</t>
  </si>
  <si>
    <t>赤坂　好孝</t>
    <rPh sb="0" eb="2">
      <t>アカサカ</t>
    </rPh>
    <rPh sb="3" eb="4">
      <t>ヨ</t>
    </rPh>
    <rPh sb="4" eb="5">
      <t>タカ</t>
    </rPh>
    <phoneticPr fontId="24"/>
  </si>
  <si>
    <t>アカサカ　ヨタカ</t>
  </si>
  <si>
    <t>本牧</t>
  </si>
  <si>
    <t>B110MH</t>
    <phoneticPr fontId="3"/>
  </si>
  <si>
    <t>横浜市立富士見中学校</t>
  </si>
  <si>
    <t>赤松　奈保</t>
    <rPh sb="0" eb="2">
      <t>アカマツ</t>
    </rPh>
    <rPh sb="3" eb="5">
      <t>ナホ</t>
    </rPh>
    <phoneticPr fontId="3"/>
  </si>
  <si>
    <t>アカマツ　ナホ</t>
  </si>
  <si>
    <t>南</t>
  </si>
  <si>
    <t>共進</t>
  </si>
  <si>
    <t>B走高跳</t>
    <rPh sb="1" eb="4">
      <t>ハシリタカトビ</t>
    </rPh>
    <phoneticPr fontId="3"/>
  </si>
  <si>
    <t>横浜市立仲尾台中学校</t>
  </si>
  <si>
    <t>秋澤　亮太</t>
    <rPh sb="0" eb="2">
      <t>アキサワ</t>
    </rPh>
    <rPh sb="3" eb="5">
      <t>リョウタ</t>
    </rPh>
    <phoneticPr fontId="3"/>
  </si>
  <si>
    <t>アキサワ　リョウタ</t>
  </si>
  <si>
    <t>平楽</t>
  </si>
  <si>
    <t>B走幅跳</t>
    <rPh sb="1" eb="4">
      <t>ハシリハバトビ</t>
    </rPh>
    <phoneticPr fontId="3"/>
  </si>
  <si>
    <t>横浜市立本牧中学校</t>
  </si>
  <si>
    <t>秋重  司</t>
    <rPh sb="0" eb="2">
      <t>アキシゲ</t>
    </rPh>
    <rPh sb="4" eb="5">
      <t>ツカサ</t>
    </rPh>
    <phoneticPr fontId="24"/>
  </si>
  <si>
    <t>アキシゲ  ツカサ</t>
  </si>
  <si>
    <t>蒔田</t>
  </si>
  <si>
    <t>B砲丸投</t>
    <rPh sb="1" eb="4">
      <t>ホウガンナゲ</t>
    </rPh>
    <phoneticPr fontId="3"/>
  </si>
  <si>
    <t>横浜市立共進中学校</t>
  </si>
  <si>
    <t>秋山  忍</t>
    <rPh sb="0" eb="2">
      <t>アキヤマ</t>
    </rPh>
    <rPh sb="4" eb="5">
      <t>シノブ</t>
    </rPh>
    <phoneticPr fontId="24"/>
  </si>
  <si>
    <t>アキヤマ  シノブ</t>
  </si>
  <si>
    <t>浜・南</t>
    <rPh sb="0" eb="1">
      <t>ハマ</t>
    </rPh>
    <phoneticPr fontId="3"/>
  </si>
  <si>
    <t>C100M</t>
    <phoneticPr fontId="3"/>
  </si>
  <si>
    <t>横浜市立平楽中学校</t>
  </si>
  <si>
    <t>秋山　弦太</t>
    <rPh sb="0" eb="2">
      <t>アキヤマ</t>
    </rPh>
    <rPh sb="3" eb="4">
      <t>ゲン</t>
    </rPh>
    <rPh sb="4" eb="5">
      <t>タ</t>
    </rPh>
    <phoneticPr fontId="3"/>
  </si>
  <si>
    <t>アキヤマ　ゲンタ</t>
  </si>
  <si>
    <t>浜・南が丘</t>
    <rPh sb="0" eb="1">
      <t>ハマ</t>
    </rPh>
    <phoneticPr fontId="3"/>
  </si>
  <si>
    <t>C100MH</t>
    <phoneticPr fontId="3"/>
  </si>
  <si>
    <t>横浜市立蒔田中学校</t>
  </si>
  <si>
    <t>秋山　公平</t>
    <rPh sb="0" eb="2">
      <t>アキヤマ</t>
    </rPh>
    <rPh sb="3" eb="5">
      <t>コウヘイ</t>
    </rPh>
    <phoneticPr fontId="2"/>
  </si>
  <si>
    <t>アキヤマ　コウヘイ</t>
  </si>
  <si>
    <t>永田</t>
  </si>
  <si>
    <t>C走幅跳</t>
    <rPh sb="1" eb="4">
      <t>ハシリハバトビ</t>
    </rPh>
    <phoneticPr fontId="3"/>
  </si>
  <si>
    <t>横浜市立南中学校</t>
  </si>
  <si>
    <t>秋山　慎之介</t>
    <rPh sb="0" eb="2">
      <t>アキヤマ</t>
    </rPh>
    <rPh sb="3" eb="6">
      <t>シンノスケ</t>
    </rPh>
    <phoneticPr fontId="2"/>
  </si>
  <si>
    <t>アキヤマ　シンノスケ</t>
  </si>
  <si>
    <t>六ツ川</t>
  </si>
  <si>
    <t>C砲丸投</t>
    <rPh sb="1" eb="3">
      <t>ホウガン</t>
    </rPh>
    <rPh sb="3" eb="4">
      <t>ナ</t>
    </rPh>
    <phoneticPr fontId="3"/>
  </si>
  <si>
    <t>横浜市立南が丘中学校</t>
    <phoneticPr fontId="3"/>
  </si>
  <si>
    <t>秋山　大輔</t>
    <rPh sb="0" eb="2">
      <t>アキヤマ</t>
    </rPh>
    <rPh sb="3" eb="5">
      <t>ダイスケ</t>
    </rPh>
    <phoneticPr fontId="24"/>
  </si>
  <si>
    <t>アキヤマ　ダイスケ</t>
  </si>
  <si>
    <t>藤の木</t>
  </si>
  <si>
    <t>AB円盤投</t>
    <rPh sb="2" eb="5">
      <t>エンバンナ</t>
    </rPh>
    <phoneticPr fontId="3"/>
  </si>
  <si>
    <t>横浜市立永田中学校</t>
  </si>
  <si>
    <t>秋山　侑介</t>
    <rPh sb="0" eb="2">
      <t>アキヤマ</t>
    </rPh>
    <rPh sb="3" eb="4">
      <t>ユウ</t>
    </rPh>
    <rPh sb="4" eb="5">
      <t>スケ</t>
    </rPh>
    <phoneticPr fontId="24"/>
  </si>
  <si>
    <t>アキヤマ　ユウスケ</t>
  </si>
  <si>
    <t>港南</t>
  </si>
  <si>
    <t>ABｼﾞｬﾍﾞﾘｯｸｽﾛｰ</t>
    <phoneticPr fontId="3"/>
  </si>
  <si>
    <t>横浜市立六ツ川中学校</t>
  </si>
  <si>
    <t>浅倉　功基</t>
    <rPh sb="0" eb="2">
      <t>アサクラ</t>
    </rPh>
    <rPh sb="3" eb="5">
      <t>コウキ</t>
    </rPh>
    <phoneticPr fontId="24"/>
  </si>
  <si>
    <t>アサクラ　コウキ</t>
  </si>
  <si>
    <t>上永谷</t>
  </si>
  <si>
    <t>記録会3000M</t>
    <rPh sb="0" eb="3">
      <t>キロクカイ</t>
    </rPh>
    <phoneticPr fontId="3"/>
  </si>
  <si>
    <t>横浜市立藤の木中学校</t>
  </si>
  <si>
    <t>朝倉　裕貴</t>
    <rPh sb="0" eb="2">
      <t>アサクラ</t>
    </rPh>
    <rPh sb="3" eb="5">
      <t>ヒロキ</t>
    </rPh>
    <phoneticPr fontId="24"/>
  </si>
  <si>
    <t>アサクラ　ヒロキ</t>
  </si>
  <si>
    <t>笹下</t>
  </si>
  <si>
    <t>横浜市立港南中学校</t>
  </si>
  <si>
    <t>朝倉　諒</t>
    <rPh sb="0" eb="2">
      <t>アサクラ</t>
    </rPh>
    <rPh sb="3" eb="4">
      <t>リョウ</t>
    </rPh>
    <phoneticPr fontId="24"/>
  </si>
  <si>
    <t>アサクラ　リョウ</t>
  </si>
  <si>
    <t>野庭</t>
  </si>
  <si>
    <t>横浜市立上永谷中学校</t>
  </si>
  <si>
    <t>淺沼　大幹</t>
    <rPh sb="0" eb="2">
      <t>アサヌマ</t>
    </rPh>
    <rPh sb="3" eb="5">
      <t>タイカン</t>
    </rPh>
    <phoneticPr fontId="13"/>
  </si>
  <si>
    <t>アサヌマ　タイカン</t>
  </si>
  <si>
    <t>港南台第一</t>
  </si>
  <si>
    <t>女</t>
    <rPh sb="0" eb="1">
      <t>ジョ</t>
    </rPh>
    <phoneticPr fontId="3"/>
  </si>
  <si>
    <t>横浜市立笹下中学校</t>
  </si>
  <si>
    <t>芦川　百香</t>
    <rPh sb="0" eb="2">
      <t>アシカワ</t>
    </rPh>
    <rPh sb="3" eb="4">
      <t>モモ</t>
    </rPh>
    <rPh sb="4" eb="5">
      <t>カ</t>
    </rPh>
    <phoneticPr fontId="24"/>
  </si>
  <si>
    <t>アシカワ　モモカ</t>
  </si>
  <si>
    <t>芹が谷</t>
  </si>
  <si>
    <t>横浜市立野庭中学校</t>
  </si>
  <si>
    <t>足立　勇介</t>
    <rPh sb="0" eb="2">
      <t>アダチ</t>
    </rPh>
    <rPh sb="3" eb="5">
      <t>ユウスケ</t>
    </rPh>
    <phoneticPr fontId="3"/>
  </si>
  <si>
    <t>アダチ　ユウスケ</t>
  </si>
  <si>
    <t>日限山</t>
  </si>
  <si>
    <t>横浜市立港南台第一中学校</t>
  </si>
  <si>
    <t>安達　龍佑</t>
    <rPh sb="0" eb="2">
      <t>アダチ</t>
    </rPh>
    <rPh sb="3" eb="4">
      <t>リュウ</t>
    </rPh>
    <rPh sb="4" eb="5">
      <t>ユウ</t>
    </rPh>
    <phoneticPr fontId="24"/>
  </si>
  <si>
    <t>アダチ　リュウユウ</t>
  </si>
  <si>
    <t>日野南</t>
  </si>
  <si>
    <t>横浜市立芹が谷中学校</t>
  </si>
  <si>
    <t>阿南　朱音</t>
    <rPh sb="0" eb="2">
      <t>アナン</t>
    </rPh>
    <rPh sb="3" eb="5">
      <t>アケネ</t>
    </rPh>
    <phoneticPr fontId="3"/>
  </si>
  <si>
    <t>アナン　アケネ</t>
  </si>
  <si>
    <t>丸山台</t>
  </si>
  <si>
    <t>横浜市立日限山中学校</t>
  </si>
  <si>
    <t>阿部　奨馬　</t>
    <rPh sb="0" eb="2">
      <t>アベ</t>
    </rPh>
    <rPh sb="3" eb="4">
      <t>ショウ</t>
    </rPh>
    <rPh sb="4" eb="5">
      <t>ウマ</t>
    </rPh>
    <phoneticPr fontId="24"/>
  </si>
  <si>
    <t>アベ　ショウウマ　</t>
  </si>
  <si>
    <t>東永谷</t>
  </si>
  <si>
    <t>横浜市立日野南中学校</t>
  </si>
  <si>
    <t>阿部　巧</t>
    <rPh sb="0" eb="2">
      <t>アベ</t>
    </rPh>
    <rPh sb="3" eb="4">
      <t>タク</t>
    </rPh>
    <phoneticPr fontId="3"/>
  </si>
  <si>
    <t>アベ　タク</t>
  </si>
  <si>
    <t>低学年400MR</t>
    <rPh sb="0" eb="1">
      <t>テイ</t>
    </rPh>
    <rPh sb="1" eb="2">
      <t>ガク</t>
    </rPh>
    <rPh sb="2" eb="3">
      <t>ネン</t>
    </rPh>
    <phoneticPr fontId="3"/>
  </si>
  <si>
    <t>横浜市立丸山台中学校</t>
  </si>
  <si>
    <t>阿部　なぎさ</t>
    <rPh sb="0" eb="2">
      <t>アベ</t>
    </rPh>
    <phoneticPr fontId="24"/>
  </si>
  <si>
    <t>アベ　ナギサ</t>
  </si>
  <si>
    <t>保土ヶ谷</t>
  </si>
  <si>
    <t>岩崎</t>
  </si>
  <si>
    <t>共通400MR</t>
    <rPh sb="0" eb="2">
      <t>キョウツウ</t>
    </rPh>
    <phoneticPr fontId="3"/>
  </si>
  <si>
    <t>横浜市立東永谷中学校</t>
  </si>
  <si>
    <t>阿部　凪紗</t>
    <rPh sb="0" eb="2">
      <t>アベ</t>
    </rPh>
    <rPh sb="3" eb="4">
      <t>ナギ</t>
    </rPh>
    <rPh sb="4" eb="5">
      <t>サ</t>
    </rPh>
    <phoneticPr fontId="24"/>
  </si>
  <si>
    <t>阿部　和</t>
    <rPh sb="0" eb="2">
      <t>アベ</t>
    </rPh>
    <rPh sb="3" eb="4">
      <t>ワ</t>
    </rPh>
    <phoneticPr fontId="24"/>
  </si>
  <si>
    <t>アベ　ワ</t>
  </si>
  <si>
    <t>宮田</t>
  </si>
  <si>
    <t>横浜市立岩崎中学校</t>
  </si>
  <si>
    <t>雨貝　芽生</t>
    <rPh sb="0" eb="2">
      <t>アマガイ</t>
    </rPh>
    <rPh sb="3" eb="4">
      <t>メ</t>
    </rPh>
    <rPh sb="4" eb="5">
      <t>セイ</t>
    </rPh>
    <phoneticPr fontId="3"/>
  </si>
  <si>
    <t>アマガイ　メセイ</t>
  </si>
  <si>
    <t>西谷</t>
  </si>
  <si>
    <t>横浜市立保土ヶ谷中学校</t>
  </si>
  <si>
    <t>天野　裕樹</t>
    <rPh sb="0" eb="2">
      <t>アマノ</t>
    </rPh>
    <rPh sb="3" eb="5">
      <t>ユウキ</t>
    </rPh>
    <phoneticPr fontId="2"/>
  </si>
  <si>
    <t>アマノ　ユウキ</t>
  </si>
  <si>
    <t>上菅田</t>
  </si>
  <si>
    <t>横浜市立宮田中学校</t>
  </si>
  <si>
    <t>天野雄太</t>
    <rPh sb="0" eb="2">
      <t>アマノ</t>
    </rPh>
    <rPh sb="2" eb="4">
      <t>ユウタ</t>
    </rPh>
    <phoneticPr fontId="24"/>
  </si>
  <si>
    <t>アマノユウタ</t>
  </si>
  <si>
    <t>浜・橘</t>
    <rPh sb="0" eb="1">
      <t>ヨコハマ</t>
    </rPh>
    <phoneticPr fontId="3"/>
  </si>
  <si>
    <t>横浜市立西谷中学校</t>
  </si>
  <si>
    <t>天谷　美由</t>
    <rPh sb="0" eb="2">
      <t>アマヤ</t>
    </rPh>
    <rPh sb="3" eb="5">
      <t>ミユ</t>
    </rPh>
    <phoneticPr fontId="24"/>
  </si>
  <si>
    <t>アマヤ　ミユ</t>
  </si>
  <si>
    <t>新井</t>
  </si>
  <si>
    <t>横浜市立上菅田中学校</t>
  </si>
  <si>
    <t>甘利　共輝</t>
    <rPh sb="0" eb="2">
      <t>アマリ</t>
    </rPh>
    <rPh sb="3" eb="4">
      <t>キョウ</t>
    </rPh>
    <rPh sb="4" eb="5">
      <t>キ</t>
    </rPh>
    <phoneticPr fontId="3"/>
  </si>
  <si>
    <t>アマリ　キョウキ</t>
  </si>
  <si>
    <t>境木</t>
  </si>
  <si>
    <t>横浜市立橘中学校</t>
    <phoneticPr fontId="3"/>
  </si>
  <si>
    <t>雨宮　良枝</t>
    <rPh sb="0" eb="2">
      <t>アメミヤ</t>
    </rPh>
    <rPh sb="3" eb="5">
      <t>ヨシエ</t>
    </rPh>
    <phoneticPr fontId="24"/>
  </si>
  <si>
    <t>アメミヤ　ヨシエ</t>
  </si>
  <si>
    <t>横浜市立新井中学校</t>
  </si>
  <si>
    <t>綾部　寿樹</t>
    <rPh sb="0" eb="2">
      <t>アヤベ</t>
    </rPh>
    <rPh sb="3" eb="4">
      <t>ジュ</t>
    </rPh>
    <rPh sb="4" eb="5">
      <t>キ</t>
    </rPh>
    <phoneticPr fontId="8"/>
  </si>
  <si>
    <t>アヤベ　ジュキ</t>
  </si>
  <si>
    <t>旭</t>
  </si>
  <si>
    <t>鶴ヶ峯</t>
  </si>
  <si>
    <t>横浜市立境木中学校</t>
  </si>
  <si>
    <t>綾部　速人</t>
    <rPh sb="0" eb="2">
      <t>アヤベ</t>
    </rPh>
    <rPh sb="3" eb="5">
      <t>ハヤト</t>
    </rPh>
    <phoneticPr fontId="3"/>
  </si>
  <si>
    <t>アヤベ　ハヤト</t>
  </si>
  <si>
    <t>万騎が原</t>
  </si>
  <si>
    <t>新井　海</t>
    <rPh sb="0" eb="2">
      <t>アライ</t>
    </rPh>
    <rPh sb="3" eb="4">
      <t>カイ</t>
    </rPh>
    <phoneticPr fontId="24"/>
  </si>
  <si>
    <t>アライ　カイ</t>
  </si>
  <si>
    <t>希望が丘</t>
  </si>
  <si>
    <t>横浜市立鶴ヶ峯中学校</t>
  </si>
  <si>
    <t>新井　凱</t>
    <rPh sb="0" eb="2">
      <t>アライ</t>
    </rPh>
    <rPh sb="3" eb="4">
      <t>ガイ</t>
    </rPh>
    <phoneticPr fontId="24"/>
  </si>
  <si>
    <t>アライ　ガイ</t>
  </si>
  <si>
    <t>上白根</t>
  </si>
  <si>
    <t>横浜市立万騎が原中学校</t>
  </si>
  <si>
    <t>荒井　祥子</t>
    <rPh sb="0" eb="2">
      <t>アライ</t>
    </rPh>
    <rPh sb="3" eb="5">
      <t>ショウコ</t>
    </rPh>
    <phoneticPr fontId="24"/>
  </si>
  <si>
    <t>アライ　ショウコ</t>
  </si>
  <si>
    <t>左近山</t>
  </si>
  <si>
    <t>横浜市立希望が丘中学校</t>
  </si>
  <si>
    <t>荒井　真弥</t>
    <rPh sb="0" eb="1">
      <t>アラ</t>
    </rPh>
    <rPh sb="1" eb="2">
      <t>イ</t>
    </rPh>
    <rPh sb="3" eb="4">
      <t>マ</t>
    </rPh>
    <rPh sb="4" eb="5">
      <t>ワタル</t>
    </rPh>
    <phoneticPr fontId="3"/>
  </si>
  <si>
    <t>アライ　マワタル</t>
  </si>
  <si>
    <t>都岡</t>
  </si>
  <si>
    <t>横浜市立上白根中学校</t>
  </si>
  <si>
    <t>新江　敏和</t>
    <rPh sb="0" eb="2">
      <t>アラエ</t>
    </rPh>
    <rPh sb="3" eb="5">
      <t>トシカズ</t>
    </rPh>
    <phoneticPr fontId="3"/>
  </si>
  <si>
    <t>アラエ　トシカズ</t>
  </si>
  <si>
    <t>浜･旭</t>
  </si>
  <si>
    <t>横浜市立左近山中学校</t>
  </si>
  <si>
    <t>新江友莉子</t>
    <rPh sb="0" eb="1">
      <t>アラ</t>
    </rPh>
    <rPh sb="1" eb="2">
      <t>エ</t>
    </rPh>
    <rPh sb="2" eb="3">
      <t>トモ</t>
    </rPh>
    <rPh sb="3" eb="4">
      <t>リ</t>
    </rPh>
    <rPh sb="4" eb="5">
      <t>コ</t>
    </rPh>
    <phoneticPr fontId="24"/>
  </si>
  <si>
    <t>アラエトモリコ</t>
  </si>
  <si>
    <t>南希望が丘</t>
  </si>
  <si>
    <t>横浜市立都岡中学校</t>
  </si>
  <si>
    <t>荒木　美加恵</t>
    <rPh sb="0" eb="1">
      <t>アラ</t>
    </rPh>
    <rPh sb="1" eb="2">
      <t>キ</t>
    </rPh>
    <rPh sb="3" eb="4">
      <t>ミ</t>
    </rPh>
    <rPh sb="4" eb="5">
      <t>カ</t>
    </rPh>
    <rPh sb="5" eb="6">
      <t>エ</t>
    </rPh>
    <phoneticPr fontId="26"/>
  </si>
  <si>
    <t>アラキ　ミカエ</t>
  </si>
  <si>
    <t>今宿</t>
  </si>
  <si>
    <t>横浜市立旭中学校</t>
    <phoneticPr fontId="3"/>
  </si>
  <si>
    <t>荒木　亮</t>
    <rPh sb="0" eb="2">
      <t>アラキ</t>
    </rPh>
    <rPh sb="3" eb="4">
      <t>リョウ</t>
    </rPh>
    <phoneticPr fontId="24"/>
  </si>
  <si>
    <t>アラキ　リョウ</t>
  </si>
  <si>
    <t>本宿</t>
  </si>
  <si>
    <t>横浜市立南希望が丘中学校</t>
  </si>
  <si>
    <t>有坂　吏江</t>
    <rPh sb="0" eb="2">
      <t>アリサカ</t>
    </rPh>
    <rPh sb="3" eb="4">
      <t>リ</t>
    </rPh>
    <rPh sb="4" eb="5">
      <t>エ</t>
    </rPh>
    <phoneticPr fontId="24"/>
  </si>
  <si>
    <t>アリサカ　リエ</t>
  </si>
  <si>
    <t>若葉台東</t>
  </si>
  <si>
    <t>横浜市立今宿中学校</t>
  </si>
  <si>
    <t>安藤　省吾</t>
    <rPh sb="0" eb="2">
      <t>アンドウ</t>
    </rPh>
    <rPh sb="3" eb="5">
      <t>ショウゴ</t>
    </rPh>
    <phoneticPr fontId="24"/>
  </si>
  <si>
    <t>アンドウ　ショウゴ</t>
  </si>
  <si>
    <t>若葉台西</t>
  </si>
  <si>
    <t>横浜市立本宿中学校</t>
  </si>
  <si>
    <t>安藤　匠耶</t>
    <rPh sb="0" eb="2">
      <t>アンドウ</t>
    </rPh>
    <rPh sb="3" eb="4">
      <t>タクミ</t>
    </rPh>
    <rPh sb="4" eb="5">
      <t>ヤ</t>
    </rPh>
    <phoneticPr fontId="24"/>
  </si>
  <si>
    <t>アンドウ　タクミヤ</t>
  </si>
  <si>
    <t>旭北</t>
  </si>
  <si>
    <t>横浜市立若葉台東中学校</t>
  </si>
  <si>
    <t>安藤　千夏</t>
    <rPh sb="0" eb="2">
      <t>アンドウ</t>
    </rPh>
    <rPh sb="3" eb="5">
      <t>チナツ</t>
    </rPh>
    <phoneticPr fontId="24"/>
  </si>
  <si>
    <t>アンドウ　チナツ</t>
  </si>
  <si>
    <t>磯子</t>
  </si>
  <si>
    <t>根岸</t>
  </si>
  <si>
    <t>横浜市立若葉台西中学校</t>
  </si>
  <si>
    <t>安藤　萌</t>
    <rPh sb="0" eb="2">
      <t>アンドウ</t>
    </rPh>
    <rPh sb="3" eb="4">
      <t>モエ</t>
    </rPh>
    <phoneticPr fontId="3"/>
  </si>
  <si>
    <t>アンドウ　モエ</t>
  </si>
  <si>
    <t>浜</t>
  </si>
  <si>
    <t>横浜市立旭北中学校</t>
  </si>
  <si>
    <t>安藤　来夢</t>
    <rPh sb="0" eb="2">
      <t>アンドウ</t>
    </rPh>
    <rPh sb="3" eb="5">
      <t>ライム</t>
    </rPh>
    <phoneticPr fontId="24"/>
  </si>
  <si>
    <t>アンドウ　ライム</t>
  </si>
  <si>
    <t>岡村</t>
  </si>
  <si>
    <t>横浜市立根岸中学校</t>
  </si>
  <si>
    <t>飯尾　直生</t>
    <rPh sb="0" eb="2">
      <t>イイオ</t>
    </rPh>
    <rPh sb="3" eb="4">
      <t>チョク</t>
    </rPh>
    <rPh sb="4" eb="5">
      <t>イ</t>
    </rPh>
    <phoneticPr fontId="8"/>
  </si>
  <si>
    <t>イイオ　チョクイ</t>
  </si>
  <si>
    <t>汐見台</t>
  </si>
  <si>
    <t>横浜市立浜中学校</t>
  </si>
  <si>
    <t>飯嶋　楓也</t>
    <rPh sb="0" eb="2">
      <t>イイジマ</t>
    </rPh>
    <rPh sb="3" eb="4">
      <t>カエデ</t>
    </rPh>
    <rPh sb="4" eb="5">
      <t>ヤ</t>
    </rPh>
    <phoneticPr fontId="3"/>
  </si>
  <si>
    <t>イイジマ　カエデヤ</t>
  </si>
  <si>
    <t>洋光台第一</t>
  </si>
  <si>
    <t>横浜市立岡村中学校</t>
  </si>
  <si>
    <t>飯田  裕也</t>
    <rPh sb="0" eb="2">
      <t>イイダ</t>
    </rPh>
    <rPh sb="4" eb="6">
      <t>ユウヤ</t>
    </rPh>
    <phoneticPr fontId="24"/>
  </si>
  <si>
    <t>イイダ  ユウヤ</t>
  </si>
  <si>
    <t>洋光台第二</t>
  </si>
  <si>
    <t>横浜市立汐見台中学校</t>
  </si>
  <si>
    <t>飯田　康介</t>
    <rPh sb="0" eb="2">
      <t>イイダ</t>
    </rPh>
    <rPh sb="3" eb="5">
      <t>コウスケ</t>
    </rPh>
    <phoneticPr fontId="2"/>
  </si>
  <si>
    <t>イイダ　コウスケ</t>
  </si>
  <si>
    <t>森</t>
  </si>
  <si>
    <t>横浜市立洋光台第一中学校</t>
  </si>
  <si>
    <t>飯田　航介</t>
    <rPh sb="0" eb="2">
      <t>イイダ</t>
    </rPh>
    <rPh sb="3" eb="5">
      <t>コウスケ</t>
    </rPh>
    <phoneticPr fontId="24"/>
  </si>
  <si>
    <t>小田</t>
  </si>
  <si>
    <t>横浜市立洋光台第二中学校</t>
  </si>
  <si>
    <t>飯山  大治郎</t>
    <rPh sb="0" eb="2">
      <t>イイヤマ</t>
    </rPh>
    <rPh sb="4" eb="5">
      <t>ダイ</t>
    </rPh>
    <rPh sb="5" eb="7">
      <t>ジロウ</t>
    </rPh>
    <phoneticPr fontId="24"/>
  </si>
  <si>
    <t>イイヤマ  ダイジロウ</t>
  </si>
  <si>
    <t>金沢</t>
  </si>
  <si>
    <t>横浜市立森中学校</t>
  </si>
  <si>
    <t>飯山　恭充</t>
    <rPh sb="0" eb="2">
      <t>イイヤマ</t>
    </rPh>
    <rPh sb="3" eb="4">
      <t>キョウ</t>
    </rPh>
    <rPh sb="4" eb="5">
      <t>ミツル</t>
    </rPh>
    <phoneticPr fontId="24"/>
  </si>
  <si>
    <t>イイヤマ　キョウミツル</t>
  </si>
  <si>
    <t>六浦</t>
  </si>
  <si>
    <t>横浜市立小田中学校</t>
  </si>
  <si>
    <t>飯山　夏穂</t>
    <rPh sb="0" eb="2">
      <t>イイヤマ</t>
    </rPh>
    <rPh sb="3" eb="4">
      <t>ナツ</t>
    </rPh>
    <rPh sb="4" eb="5">
      <t>ホ</t>
    </rPh>
    <phoneticPr fontId="24"/>
  </si>
  <si>
    <t>イイヤマ　ナツホ</t>
  </si>
  <si>
    <t>大道</t>
  </si>
  <si>
    <t>横浜市立金沢中学校</t>
  </si>
  <si>
    <t>生島　緩南</t>
    <rPh sb="0" eb="2">
      <t>イクシマ</t>
    </rPh>
    <rPh sb="3" eb="4">
      <t>ユル</t>
    </rPh>
    <rPh sb="4" eb="5">
      <t>ミナミ</t>
    </rPh>
    <phoneticPr fontId="24"/>
  </si>
  <si>
    <t>イクシマ　ユルミナミ</t>
  </si>
  <si>
    <t>西柴</t>
  </si>
  <si>
    <t>横浜市立六浦中学校</t>
  </si>
  <si>
    <t>池上　功展</t>
    <rPh sb="0" eb="2">
      <t>イケガミ</t>
    </rPh>
    <rPh sb="3" eb="4">
      <t>コウ</t>
    </rPh>
    <rPh sb="4" eb="5">
      <t>テン</t>
    </rPh>
    <phoneticPr fontId="8"/>
  </si>
  <si>
    <t>イケガミ　コウテン</t>
  </si>
  <si>
    <t>富岡</t>
  </si>
  <si>
    <t>横浜市立大道中学校</t>
  </si>
  <si>
    <t>池田　奈美</t>
    <rPh sb="0" eb="2">
      <t>イケダ</t>
    </rPh>
    <rPh sb="3" eb="5">
      <t>ナミ</t>
    </rPh>
    <phoneticPr fontId="3"/>
  </si>
  <si>
    <t>イケダ　ナミ</t>
  </si>
  <si>
    <t>富岡東</t>
  </si>
  <si>
    <t>横浜市立西柴中学校</t>
  </si>
  <si>
    <t>池本　晃太朗</t>
    <rPh sb="0" eb="2">
      <t>イケモト</t>
    </rPh>
    <rPh sb="3" eb="4">
      <t>コウ</t>
    </rPh>
    <rPh sb="4" eb="5">
      <t>タ</t>
    </rPh>
    <rPh sb="5" eb="6">
      <t>アキラ</t>
    </rPh>
    <phoneticPr fontId="24"/>
  </si>
  <si>
    <t>イケモト　コウタアキラ</t>
  </si>
  <si>
    <t>西金沢</t>
  </si>
  <si>
    <t>横浜市立富岡中学校</t>
  </si>
  <si>
    <t>池山　昭太</t>
    <rPh sb="0" eb="2">
      <t>イケヤマ</t>
    </rPh>
    <rPh sb="3" eb="4">
      <t>ショウ</t>
    </rPh>
    <rPh sb="4" eb="5">
      <t>タ</t>
    </rPh>
    <phoneticPr fontId="24"/>
  </si>
  <si>
    <t>イケヤマ　ショウタ</t>
  </si>
  <si>
    <t>並木</t>
  </si>
  <si>
    <t>横浜市立富岡東中学校</t>
  </si>
  <si>
    <t>井澤　里彩</t>
    <rPh sb="0" eb="2">
      <t>イザワ</t>
    </rPh>
    <rPh sb="3" eb="4">
      <t>サト</t>
    </rPh>
    <rPh sb="4" eb="5">
      <t>アヤ</t>
    </rPh>
    <phoneticPr fontId="3"/>
  </si>
  <si>
    <t>イザワ　サトアヤ</t>
  </si>
  <si>
    <t>釜利谷</t>
  </si>
  <si>
    <t>横浜市立西金沢中学校</t>
  </si>
  <si>
    <t>井澤　翔</t>
    <rPh sb="0" eb="2">
      <t>イザワ</t>
    </rPh>
    <rPh sb="3" eb="4">
      <t>ショウ</t>
    </rPh>
    <phoneticPr fontId="24"/>
  </si>
  <si>
    <t>イザワ　ショウ</t>
  </si>
  <si>
    <t>横浜市立並木中学校</t>
  </si>
  <si>
    <t>伊澤　司</t>
    <rPh sb="0" eb="2">
      <t>イザワ</t>
    </rPh>
    <rPh sb="3" eb="4">
      <t>ツカサ</t>
    </rPh>
    <phoneticPr fontId="8"/>
  </si>
  <si>
    <t>イザワ　ツカサ</t>
  </si>
  <si>
    <t>港北</t>
  </si>
  <si>
    <t>城郷</t>
  </si>
  <si>
    <t>横浜市立釜利谷中学校</t>
  </si>
  <si>
    <t>石井　千恵美</t>
    <rPh sb="0" eb="2">
      <t>イシイ</t>
    </rPh>
    <rPh sb="3" eb="6">
      <t>チエミ</t>
    </rPh>
    <phoneticPr fontId="3"/>
  </si>
  <si>
    <t>イシイ　チエミ</t>
  </si>
  <si>
    <t>新田</t>
  </si>
  <si>
    <t>石井　秀美</t>
    <rPh sb="0" eb="2">
      <t>イシイ</t>
    </rPh>
    <rPh sb="3" eb="5">
      <t>ヒデミ</t>
    </rPh>
    <phoneticPr fontId="24"/>
  </si>
  <si>
    <t>イシイ　ヒデミ</t>
  </si>
  <si>
    <t>日吉台</t>
  </si>
  <si>
    <t>横浜市立城郷中学校</t>
  </si>
  <si>
    <t>石井　飛翼</t>
    <rPh sb="0" eb="2">
      <t>イシイ</t>
    </rPh>
    <rPh sb="3" eb="4">
      <t>ヒ</t>
    </rPh>
    <rPh sb="4" eb="5">
      <t>ヨク</t>
    </rPh>
    <phoneticPr fontId="24"/>
  </si>
  <si>
    <t>イシイ　ヒヨク</t>
  </si>
  <si>
    <t>大綱</t>
  </si>
  <si>
    <t>横浜市立新田中学校</t>
  </si>
  <si>
    <t>石井　都美</t>
    <rPh sb="0" eb="2">
      <t>イシイ</t>
    </rPh>
    <rPh sb="3" eb="4">
      <t>ミヤコ</t>
    </rPh>
    <rPh sb="4" eb="5">
      <t>ミ</t>
    </rPh>
    <phoneticPr fontId="3"/>
  </si>
  <si>
    <t>イシイ　ミヤコミ</t>
  </si>
  <si>
    <t>篠原</t>
  </si>
  <si>
    <t>横浜市立日吉台中学校</t>
  </si>
  <si>
    <t>石井　友梨佳</t>
    <rPh sb="0" eb="2">
      <t>イシイ</t>
    </rPh>
    <rPh sb="3" eb="4">
      <t>ユウ</t>
    </rPh>
    <rPh sb="4" eb="5">
      <t>リ</t>
    </rPh>
    <rPh sb="5" eb="6">
      <t>カ</t>
    </rPh>
    <phoneticPr fontId="24"/>
  </si>
  <si>
    <t>イシイ　ユウリカ</t>
  </si>
  <si>
    <t>樽町</t>
  </si>
  <si>
    <t>横浜市立大綱中学校</t>
  </si>
  <si>
    <t>石井　龍汰</t>
    <rPh sb="0" eb="2">
      <t>イシイ</t>
    </rPh>
    <rPh sb="3" eb="4">
      <t>リュウ</t>
    </rPh>
    <rPh sb="4" eb="5">
      <t>タ</t>
    </rPh>
    <phoneticPr fontId="24"/>
  </si>
  <si>
    <t>イシイ　リュウタ</t>
  </si>
  <si>
    <t>日吉台西</t>
  </si>
  <si>
    <t>横浜市立篠原中学校</t>
  </si>
  <si>
    <t>石井　良承</t>
    <rPh sb="0" eb="2">
      <t>イシイ</t>
    </rPh>
    <rPh sb="3" eb="4">
      <t>リョウ</t>
    </rPh>
    <rPh sb="4" eb="5">
      <t>ショウ</t>
    </rPh>
    <phoneticPr fontId="24"/>
  </si>
  <si>
    <t>イシイ　リョウショウ</t>
  </si>
  <si>
    <t>新羽</t>
  </si>
  <si>
    <t>横浜市立樽町中学校</t>
  </si>
  <si>
    <t>石井　玲音</t>
    <rPh sb="0" eb="2">
      <t>イシイ</t>
    </rPh>
    <rPh sb="3" eb="4">
      <t>レイ</t>
    </rPh>
    <rPh sb="4" eb="5">
      <t>オト</t>
    </rPh>
    <phoneticPr fontId="24"/>
  </si>
  <si>
    <t>イシイ　レイオト</t>
  </si>
  <si>
    <t>高田</t>
  </si>
  <si>
    <t>横浜市立日吉台西中学校</t>
  </si>
  <si>
    <t>石井　若葉</t>
    <rPh sb="0" eb="2">
      <t>イシイ</t>
    </rPh>
    <rPh sb="3" eb="5">
      <t>ワカバ</t>
    </rPh>
    <phoneticPr fontId="24"/>
  </si>
  <si>
    <t>イシイ　ワカバ</t>
  </si>
  <si>
    <t>横浜市立新羽中学校</t>
  </si>
  <si>
    <t>石垣　陽一</t>
    <rPh sb="0" eb="2">
      <t>イシガキ</t>
    </rPh>
    <rPh sb="3" eb="5">
      <t>ヨウイチ</t>
    </rPh>
    <phoneticPr fontId="24"/>
  </si>
  <si>
    <t>イシガキ　ヨウイチ</t>
  </si>
  <si>
    <t>横浜市立高田中学校</t>
  </si>
  <si>
    <t>石川　あゆみ</t>
    <rPh sb="0" eb="2">
      <t>イシカワ</t>
    </rPh>
    <phoneticPr fontId="24"/>
  </si>
  <si>
    <t>イシカワ　アユミ</t>
  </si>
  <si>
    <t>石川　英麻</t>
    <rPh sb="0" eb="2">
      <t>イシカワ</t>
    </rPh>
    <rPh sb="3" eb="4">
      <t>エイ</t>
    </rPh>
    <rPh sb="4" eb="5">
      <t>マ</t>
    </rPh>
    <phoneticPr fontId="2"/>
  </si>
  <si>
    <t>イシカワ　エイマ</t>
  </si>
  <si>
    <t>緑</t>
    <rPh sb="0" eb="1">
      <t>ミドリ</t>
    </rPh>
    <phoneticPr fontId="24"/>
  </si>
  <si>
    <t>浜・田奈</t>
    <rPh sb="0" eb="1">
      <t>ハマ</t>
    </rPh>
    <phoneticPr fontId="3"/>
  </si>
  <si>
    <t>石川　聖也</t>
    <rPh sb="0" eb="2">
      <t>イシカワ</t>
    </rPh>
    <rPh sb="3" eb="5">
      <t>セイヤ</t>
    </rPh>
    <phoneticPr fontId="24"/>
  </si>
  <si>
    <t>イシカワ　セイヤ</t>
  </si>
  <si>
    <t>中山</t>
  </si>
  <si>
    <t>石川　泰平</t>
    <rPh sb="0" eb="2">
      <t>イシカワ</t>
    </rPh>
    <rPh sb="3" eb="5">
      <t>タイヘイ</t>
    </rPh>
    <phoneticPr fontId="24"/>
  </si>
  <si>
    <t>イシカワ　タイヘイ</t>
  </si>
  <si>
    <t>十日市場</t>
  </si>
  <si>
    <t>横浜市立田奈中学校</t>
    <phoneticPr fontId="3"/>
  </si>
  <si>
    <t>石川　万葉</t>
    <rPh sb="0" eb="2">
      <t>イシカワ</t>
    </rPh>
    <rPh sb="3" eb="5">
      <t>マンヨウ</t>
    </rPh>
    <phoneticPr fontId="24"/>
  </si>
  <si>
    <t>浜･鴨居</t>
  </si>
  <si>
    <t>横浜市立中山中学校</t>
    <rPh sb="4" eb="6">
      <t>ナカヤマ</t>
    </rPh>
    <phoneticPr fontId="3"/>
  </si>
  <si>
    <t>石川　明之進</t>
    <rPh sb="0" eb="2">
      <t>イシカワ</t>
    </rPh>
    <rPh sb="3" eb="4">
      <t>メイ</t>
    </rPh>
    <rPh sb="4" eb="5">
      <t>ノ</t>
    </rPh>
    <rPh sb="5" eb="6">
      <t>スス</t>
    </rPh>
    <phoneticPr fontId="24"/>
  </si>
  <si>
    <t>イシカワ　メイノスス</t>
  </si>
  <si>
    <t>浜･緑が丘</t>
  </si>
  <si>
    <t>横浜市立十日市場中学校</t>
  </si>
  <si>
    <t>石川　萌子</t>
    <rPh sb="0" eb="2">
      <t>イシカワ</t>
    </rPh>
    <rPh sb="3" eb="5">
      <t>モエコ</t>
    </rPh>
    <phoneticPr fontId="24"/>
  </si>
  <si>
    <t>イシカワ　モエコ</t>
  </si>
  <si>
    <t>霧が丘</t>
  </si>
  <si>
    <t>横浜市立鴨居中学校</t>
  </si>
  <si>
    <t>石川　桃香</t>
    <rPh sb="0" eb="2">
      <t>イシカワ</t>
    </rPh>
    <rPh sb="3" eb="4">
      <t>モモ</t>
    </rPh>
    <rPh sb="4" eb="5">
      <t>カオ</t>
    </rPh>
    <phoneticPr fontId="24"/>
  </si>
  <si>
    <t>イシカワ　モモカオ</t>
  </si>
  <si>
    <t>東鴨居</t>
  </si>
  <si>
    <t>横浜市立緑が丘中学校</t>
  </si>
  <si>
    <t>石川　滉祏</t>
    <rPh sb="0" eb="2">
      <t>イシカワ</t>
    </rPh>
    <phoneticPr fontId="24"/>
  </si>
  <si>
    <t>イシカワ　滉祏</t>
  </si>
  <si>
    <t>横浜市立霧が丘中学校</t>
  </si>
  <si>
    <t>石黒　健太郎</t>
    <rPh sb="0" eb="2">
      <t>イシグロ</t>
    </rPh>
    <rPh sb="3" eb="6">
      <t>ケンタロウ</t>
    </rPh>
    <phoneticPr fontId="24"/>
  </si>
  <si>
    <t>イシグロ　ケンタロウ</t>
  </si>
  <si>
    <t>青葉</t>
    <rPh sb="0" eb="2">
      <t>アオバ</t>
    </rPh>
    <phoneticPr fontId="24"/>
  </si>
  <si>
    <t>山内</t>
  </si>
  <si>
    <t>横浜市立東鴨居中学校</t>
  </si>
  <si>
    <t>石黒　博史</t>
    <rPh sb="0" eb="2">
      <t>イシグロ</t>
    </rPh>
    <rPh sb="3" eb="5">
      <t>ヒロフミ</t>
    </rPh>
    <phoneticPr fontId="3"/>
  </si>
  <si>
    <t>イシグロ　ヒロフミ</t>
  </si>
  <si>
    <t>谷本</t>
  </si>
  <si>
    <t>あかね台</t>
    <rPh sb="3" eb="4">
      <t>ダイ</t>
    </rPh>
    <phoneticPr fontId="3"/>
  </si>
  <si>
    <t>横浜市立あかね台中学校</t>
    <rPh sb="0" eb="2">
      <t>ヨコハマ</t>
    </rPh>
    <rPh sb="2" eb="4">
      <t>シリツ</t>
    </rPh>
    <rPh sb="7" eb="8">
      <t>ダイ</t>
    </rPh>
    <rPh sb="8" eb="11">
      <t>チュウガッコウ</t>
    </rPh>
    <phoneticPr fontId="3"/>
  </si>
  <si>
    <t>石黒　遼太郎</t>
    <rPh sb="0" eb="2">
      <t>イシグロ</t>
    </rPh>
    <rPh sb="3" eb="6">
      <t>リョウタロウ</t>
    </rPh>
    <phoneticPr fontId="24"/>
  </si>
  <si>
    <t>イシグロ　リョウタロウ</t>
  </si>
  <si>
    <t>青葉台</t>
  </si>
  <si>
    <t>横浜市立山内中学校</t>
  </si>
  <si>
    <t>石田  和也</t>
    <rPh sb="0" eb="2">
      <t>イシダ</t>
    </rPh>
    <rPh sb="4" eb="6">
      <t>カズヤ</t>
    </rPh>
    <phoneticPr fontId="24"/>
  </si>
  <si>
    <t>イシダ  カズヤ</t>
  </si>
  <si>
    <t>みたけ台</t>
  </si>
  <si>
    <t>横浜市立谷本中学校</t>
  </si>
  <si>
    <t>石田　紗也香</t>
    <rPh sb="0" eb="2">
      <t>イシダ</t>
    </rPh>
    <rPh sb="3" eb="6">
      <t>サヤカ</t>
    </rPh>
    <phoneticPr fontId="3"/>
  </si>
  <si>
    <t>イシダ　サヤカ</t>
  </si>
  <si>
    <t>美しが丘</t>
  </si>
  <si>
    <t>横浜市立青葉台中学校</t>
  </si>
  <si>
    <t>石津　一真</t>
    <rPh sb="0" eb="2">
      <t>イシヅ</t>
    </rPh>
    <rPh sb="3" eb="4">
      <t>カズ</t>
    </rPh>
    <rPh sb="4" eb="5">
      <t>マ</t>
    </rPh>
    <phoneticPr fontId="2"/>
  </si>
  <si>
    <t>イシヅ　カズマ</t>
  </si>
  <si>
    <t>すすき野</t>
  </si>
  <si>
    <t>横浜市立みたけ台中学校</t>
  </si>
  <si>
    <t>石塚　くるみ</t>
    <rPh sb="0" eb="2">
      <t>イシヅカ</t>
    </rPh>
    <phoneticPr fontId="24"/>
  </si>
  <si>
    <t>イシヅカ　クルミ</t>
  </si>
  <si>
    <t>奈良</t>
  </si>
  <si>
    <t>横浜市立美しが丘中学校</t>
  </si>
  <si>
    <t>石塚　漠規</t>
    <rPh sb="0" eb="2">
      <t>イシヅカ</t>
    </rPh>
    <rPh sb="3" eb="4">
      <t>バク</t>
    </rPh>
    <rPh sb="4" eb="5">
      <t>キ</t>
    </rPh>
    <phoneticPr fontId="24"/>
  </si>
  <si>
    <t>イシヅカ　バクキ</t>
  </si>
  <si>
    <t>もえぎ野</t>
  </si>
  <si>
    <t>横浜市立すすき野中学校</t>
  </si>
  <si>
    <t>石原　勇太</t>
    <rPh sb="0" eb="2">
      <t>イシハラ</t>
    </rPh>
    <rPh sb="3" eb="5">
      <t>ユウタ</t>
    </rPh>
    <phoneticPr fontId="24"/>
  </si>
  <si>
    <t>イシハラ　ユウタ</t>
  </si>
  <si>
    <t>男</t>
    <rPh sb="0" eb="1">
      <t>ダン</t>
    </rPh>
    <phoneticPr fontId="24"/>
  </si>
  <si>
    <t>あざみ野</t>
  </si>
  <si>
    <t>横浜市立奈良中学校</t>
  </si>
  <si>
    <t>石本　未咲</t>
    <rPh sb="0" eb="2">
      <t>イシモト</t>
    </rPh>
    <rPh sb="3" eb="5">
      <t>ミサキ</t>
    </rPh>
    <phoneticPr fontId="24"/>
  </si>
  <si>
    <t>イシモト　ミサキ</t>
  </si>
  <si>
    <t>鴨志田</t>
  </si>
  <si>
    <t>横浜市立もえぎ野中学校</t>
  </si>
  <si>
    <t>石山　雄太</t>
    <rPh sb="0" eb="2">
      <t>イシヤマ</t>
    </rPh>
    <rPh sb="3" eb="5">
      <t>ユウタ</t>
    </rPh>
    <phoneticPr fontId="24"/>
  </si>
  <si>
    <t>イシヤマ　ユウタ</t>
  </si>
  <si>
    <t>市ヶ尾</t>
  </si>
  <si>
    <t>横浜市立あざみ野中学校</t>
  </si>
  <si>
    <t>伊従　慎也</t>
    <rPh sb="0" eb="2">
      <t>イジュウ</t>
    </rPh>
    <rPh sb="3" eb="5">
      <t>シンヤ</t>
    </rPh>
    <phoneticPr fontId="3"/>
  </si>
  <si>
    <t>イジュウ　シンヤ</t>
  </si>
  <si>
    <t>横浜市立鴨志田中学校</t>
  </si>
  <si>
    <t>泉田 裕紀子</t>
    <rPh sb="0" eb="2">
      <t>イズミダ</t>
    </rPh>
    <rPh sb="3" eb="4">
      <t>ユキコ</t>
    </rPh>
    <phoneticPr fontId="24"/>
  </si>
  <si>
    <t>イズミダ ユキコ紀子</t>
  </si>
  <si>
    <t>都筑</t>
    <rPh sb="0" eb="2">
      <t>ツヅキ</t>
    </rPh>
    <phoneticPr fontId="24"/>
  </si>
  <si>
    <t>中川</t>
  </si>
  <si>
    <t>横浜市立市ヶ尾中学校</t>
  </si>
  <si>
    <t>井関　渉希</t>
    <rPh sb="0" eb="2">
      <t>イゼキ</t>
    </rPh>
    <rPh sb="3" eb="4">
      <t>ワタ</t>
    </rPh>
    <rPh sb="4" eb="5">
      <t>キ</t>
    </rPh>
    <phoneticPr fontId="3"/>
  </si>
  <si>
    <t>イゼキ　ワタキ</t>
  </si>
  <si>
    <t>茅ヶ崎</t>
  </si>
  <si>
    <t>磯貝　祐也</t>
    <rPh sb="0" eb="2">
      <t>イソガイ</t>
    </rPh>
    <rPh sb="3" eb="5">
      <t>ユウヤ</t>
    </rPh>
    <phoneticPr fontId="24"/>
  </si>
  <si>
    <t>イソガイ　ユウヤ</t>
  </si>
  <si>
    <t>中川西</t>
  </si>
  <si>
    <t>横浜市立中川中学校</t>
  </si>
  <si>
    <t>五十川　哲郎</t>
    <rPh sb="0" eb="3">
      <t>イソガワ</t>
    </rPh>
    <rPh sb="4" eb="6">
      <t>テツロウ</t>
    </rPh>
    <phoneticPr fontId="3"/>
  </si>
  <si>
    <t>イソガワ　テツロウ</t>
  </si>
  <si>
    <t>都田</t>
  </si>
  <si>
    <t>横浜市立茅ヶ崎中学校</t>
  </si>
  <si>
    <t>磯部　颯一郎</t>
    <rPh sb="0" eb="2">
      <t>イソベ</t>
    </rPh>
    <rPh sb="3" eb="4">
      <t>ソウ</t>
    </rPh>
    <rPh sb="4" eb="6">
      <t>イチロウ</t>
    </rPh>
    <phoneticPr fontId="3"/>
  </si>
  <si>
    <t>イソベ　ソウイチロウ</t>
  </si>
  <si>
    <t>川和</t>
  </si>
  <si>
    <t>横浜市立中川西中学校</t>
  </si>
  <si>
    <t>磯部　凌太</t>
    <rPh sb="0" eb="2">
      <t>イソベ</t>
    </rPh>
    <rPh sb="3" eb="4">
      <t>リョウ</t>
    </rPh>
    <rPh sb="4" eb="5">
      <t>タ</t>
    </rPh>
    <phoneticPr fontId="13"/>
  </si>
  <si>
    <t>イソベ　リョウタ</t>
  </si>
  <si>
    <t>荏田南</t>
  </si>
  <si>
    <t>横浜市立都田中学校</t>
  </si>
  <si>
    <t>磯谷　虹介</t>
    <rPh sb="0" eb="2">
      <t>イソヤ</t>
    </rPh>
    <rPh sb="3" eb="4">
      <t>ニジ</t>
    </rPh>
    <rPh sb="4" eb="5">
      <t>スケ</t>
    </rPh>
    <phoneticPr fontId="3"/>
  </si>
  <si>
    <t>イソヤ　ニジスケ</t>
  </si>
  <si>
    <t>横浜市立川和中学校</t>
  </si>
  <si>
    <t>入田　涼平</t>
    <rPh sb="0" eb="1">
      <t>イ</t>
    </rPh>
    <rPh sb="1" eb="2">
      <t>タ</t>
    </rPh>
    <rPh sb="3" eb="4">
      <t>リョウ</t>
    </rPh>
    <rPh sb="4" eb="5">
      <t>ヘイ</t>
    </rPh>
    <phoneticPr fontId="24"/>
  </si>
  <si>
    <t>イタ　リョウヘイ</t>
  </si>
  <si>
    <t>横浜市立荏田南中学校</t>
  </si>
  <si>
    <t>市川　　葵</t>
    <rPh sb="0" eb="2">
      <t>イチカワ</t>
    </rPh>
    <rPh sb="4" eb="5">
      <t>アオイ</t>
    </rPh>
    <phoneticPr fontId="24"/>
  </si>
  <si>
    <t>イチカワ　　アオイ</t>
  </si>
  <si>
    <t>東山田</t>
    <rPh sb="0" eb="3">
      <t>ヒガシヤマダ</t>
    </rPh>
    <phoneticPr fontId="3"/>
  </si>
  <si>
    <t>横浜市立東山田中学校</t>
    <rPh sb="0" eb="2">
      <t>ヨコハマ</t>
    </rPh>
    <rPh sb="2" eb="4">
      <t>シリツ</t>
    </rPh>
    <rPh sb="4" eb="7">
      <t>ヒガシヤマダ</t>
    </rPh>
    <rPh sb="7" eb="10">
      <t>チュウガッコウ</t>
    </rPh>
    <phoneticPr fontId="3"/>
  </si>
  <si>
    <t>市川  友里恵</t>
    <rPh sb="0" eb="2">
      <t>イチカワ</t>
    </rPh>
    <rPh sb="4" eb="5">
      <t>トモ</t>
    </rPh>
    <rPh sb="5" eb="6">
      <t>サト</t>
    </rPh>
    <rPh sb="6" eb="7">
      <t>メグミ</t>
    </rPh>
    <phoneticPr fontId="24"/>
  </si>
  <si>
    <t>イチカワ  トモサトメグミ</t>
  </si>
  <si>
    <t>戸塚</t>
    <rPh sb="0" eb="2">
      <t>トツカ</t>
    </rPh>
    <phoneticPr fontId="24"/>
  </si>
  <si>
    <t>大正</t>
  </si>
  <si>
    <t>早渕</t>
    <rPh sb="0" eb="2">
      <t>ハヤブチ</t>
    </rPh>
    <phoneticPr fontId="3"/>
  </si>
  <si>
    <t>横浜市立早渕中学校</t>
    <rPh sb="0" eb="2">
      <t>ヨコハマ</t>
    </rPh>
    <rPh sb="2" eb="4">
      <t>シリツ</t>
    </rPh>
    <rPh sb="4" eb="6">
      <t>ハヤブチ</t>
    </rPh>
    <rPh sb="6" eb="9">
      <t>チュウガッコウ</t>
    </rPh>
    <phoneticPr fontId="3"/>
  </si>
  <si>
    <t>市川　彩乃</t>
    <rPh sb="0" eb="2">
      <t>イチカワ</t>
    </rPh>
    <rPh sb="3" eb="4">
      <t>アヤ</t>
    </rPh>
    <rPh sb="4" eb="5">
      <t>ノ</t>
    </rPh>
    <phoneticPr fontId="24"/>
  </si>
  <si>
    <t>イチカワ　アヤノ</t>
  </si>
  <si>
    <t>戸塚</t>
  </si>
  <si>
    <t>市川　聖香</t>
    <rPh sb="0" eb="2">
      <t>イチカワ</t>
    </rPh>
    <rPh sb="3" eb="5">
      <t>キヨカ</t>
    </rPh>
    <phoneticPr fontId="24"/>
  </si>
  <si>
    <t>イチカワ　キヨカ</t>
  </si>
  <si>
    <t>舞岡</t>
  </si>
  <si>
    <t>横浜市立大正中学校</t>
  </si>
  <si>
    <t>市川　大地</t>
    <rPh sb="0" eb="2">
      <t>イチカワ</t>
    </rPh>
    <rPh sb="3" eb="5">
      <t>ダイチ</t>
    </rPh>
    <phoneticPr fontId="24"/>
  </si>
  <si>
    <t>イチカワ　ダイチ</t>
  </si>
  <si>
    <t>豊田</t>
  </si>
  <si>
    <t>横浜市立戸塚中学校</t>
  </si>
  <si>
    <t>市川　真美</t>
    <rPh sb="0" eb="2">
      <t>イチカワ</t>
    </rPh>
    <rPh sb="3" eb="5">
      <t>マミ</t>
    </rPh>
    <phoneticPr fontId="24"/>
  </si>
  <si>
    <t>イチカワ　マミ</t>
  </si>
  <si>
    <t>名瀬</t>
  </si>
  <si>
    <t>横浜市立舞岡中学校</t>
  </si>
  <si>
    <t>市川　玲奈</t>
    <rPh sb="0" eb="2">
      <t>イチカワ</t>
    </rPh>
    <rPh sb="3" eb="5">
      <t>レイナ</t>
    </rPh>
    <phoneticPr fontId="3"/>
  </si>
  <si>
    <t>イチカワ　レイナ</t>
  </si>
  <si>
    <t>深谷</t>
  </si>
  <si>
    <t>横浜市立豊田中学校</t>
  </si>
  <si>
    <t>市田　陸</t>
    <rPh sb="0" eb="1">
      <t>イチ</t>
    </rPh>
    <rPh sb="1" eb="2">
      <t>タ</t>
    </rPh>
    <rPh sb="3" eb="4">
      <t>リク</t>
    </rPh>
    <phoneticPr fontId="24"/>
  </si>
  <si>
    <t>イチタ　リク</t>
  </si>
  <si>
    <t>秋葉</t>
  </si>
  <si>
    <t>横浜市立名瀬中学校</t>
  </si>
  <si>
    <t>一之瀬　優香</t>
    <rPh sb="0" eb="3">
      <t>イチノセ</t>
    </rPh>
    <rPh sb="4" eb="6">
      <t>ユウカ</t>
    </rPh>
    <phoneticPr fontId="24"/>
  </si>
  <si>
    <t>イチノセ　ユウカ</t>
  </si>
  <si>
    <t>平戸</t>
  </si>
  <si>
    <t>横浜市立深谷中学校</t>
  </si>
  <si>
    <t>一寸木　遥子</t>
    <rPh sb="0" eb="2">
      <t>イッスン</t>
    </rPh>
    <rPh sb="2" eb="3">
      <t>キ</t>
    </rPh>
    <rPh sb="4" eb="5">
      <t>ハル</t>
    </rPh>
    <rPh sb="5" eb="6">
      <t>コ</t>
    </rPh>
    <phoneticPr fontId="24"/>
  </si>
  <si>
    <t>イッスンキ　ハルコ</t>
  </si>
  <si>
    <t>南戸塚</t>
  </si>
  <si>
    <t>横浜市立秋葉中学校</t>
  </si>
  <si>
    <t>伊藤　宇宙</t>
    <rPh sb="0" eb="2">
      <t>イトウ</t>
    </rPh>
    <rPh sb="3" eb="5">
      <t>ウチュウ</t>
    </rPh>
    <phoneticPr fontId="24"/>
  </si>
  <si>
    <t>イトウ　ウチュウ</t>
  </si>
  <si>
    <t>本郷</t>
  </si>
  <si>
    <t>横浜市立平戸中学校</t>
  </si>
  <si>
    <t>伊藤　直哉</t>
    <rPh sb="0" eb="2">
      <t>イトウ</t>
    </rPh>
    <rPh sb="3" eb="5">
      <t>ナオヤ</t>
    </rPh>
    <phoneticPr fontId="3"/>
  </si>
  <si>
    <t>イトウ　ナオヤ</t>
  </si>
  <si>
    <t>栄</t>
  </si>
  <si>
    <t>上郷</t>
  </si>
  <si>
    <t>横浜市立南戸塚中学校</t>
  </si>
  <si>
    <t>伊東　寛泰</t>
    <rPh sb="0" eb="2">
      <t>イトウ</t>
    </rPh>
    <rPh sb="3" eb="5">
      <t>ヒロヤス</t>
    </rPh>
    <phoneticPr fontId="0"/>
  </si>
  <si>
    <t>イトウ　ヒロヤス</t>
  </si>
  <si>
    <t>桂台</t>
  </si>
  <si>
    <t>横浜市立本郷中学校</t>
  </si>
  <si>
    <t>稲毛  香奈</t>
    <rPh sb="0" eb="2">
      <t>イナゲ</t>
    </rPh>
    <rPh sb="4" eb="6">
      <t>カナ</t>
    </rPh>
    <phoneticPr fontId="24"/>
  </si>
  <si>
    <t>イナゲ  カナ</t>
  </si>
  <si>
    <t>西本郷</t>
  </si>
  <si>
    <t>横浜市立上郷中学校</t>
  </si>
  <si>
    <t>稲子　彩加</t>
    <rPh sb="0" eb="2">
      <t>イナゴ</t>
    </rPh>
    <rPh sb="3" eb="4">
      <t>アヤ</t>
    </rPh>
    <rPh sb="4" eb="5">
      <t>カ</t>
    </rPh>
    <phoneticPr fontId="24"/>
  </si>
  <si>
    <t>イナゴ　アヤカ</t>
  </si>
  <si>
    <t>飯島</t>
  </si>
  <si>
    <t>横浜市立桂台中学校</t>
  </si>
  <si>
    <t>稲本　梨乃</t>
    <rPh sb="0" eb="2">
      <t>イナモト</t>
    </rPh>
    <rPh sb="3" eb="5">
      <t>リノ</t>
    </rPh>
    <phoneticPr fontId="3"/>
  </si>
  <si>
    <t>イナモト　リノ</t>
  </si>
  <si>
    <t>庄戸</t>
  </si>
  <si>
    <t>横浜市立西本郷中学校</t>
  </si>
  <si>
    <t>猪井　夢人</t>
    <rPh sb="0" eb="2">
      <t>イノイ</t>
    </rPh>
    <rPh sb="3" eb="4">
      <t>ユメ</t>
    </rPh>
    <rPh sb="4" eb="5">
      <t>ヒト</t>
    </rPh>
    <phoneticPr fontId="24"/>
  </si>
  <si>
    <t>イノイ　ユメヒト</t>
  </si>
  <si>
    <t>小山台</t>
  </si>
  <si>
    <t>横浜市立飯島中学校</t>
  </si>
  <si>
    <t>井上  椋堅</t>
    <rPh sb="0" eb="2">
      <t>イノウエ</t>
    </rPh>
    <rPh sb="4" eb="5">
      <t>リョウ</t>
    </rPh>
    <rPh sb="5" eb="6">
      <t>ケン</t>
    </rPh>
    <phoneticPr fontId="24"/>
  </si>
  <si>
    <t>イノウエ  リョウケン</t>
  </si>
  <si>
    <t>泉</t>
  </si>
  <si>
    <t>岡津</t>
  </si>
  <si>
    <t>横浜市立庄戸中学校</t>
  </si>
  <si>
    <t>井上　明日翔</t>
    <rPh sb="0" eb="2">
      <t>イノウエ</t>
    </rPh>
    <rPh sb="3" eb="5">
      <t>アシタ</t>
    </rPh>
    <rPh sb="5" eb="6">
      <t>ショウ</t>
    </rPh>
    <phoneticPr fontId="24"/>
  </si>
  <si>
    <t>イノウエ　アシタショウ</t>
  </si>
  <si>
    <t>中和田</t>
  </si>
  <si>
    <t>横浜市立小山台中学校</t>
  </si>
  <si>
    <t>井上　一真</t>
    <rPh sb="0" eb="2">
      <t>イノウエ</t>
    </rPh>
    <rPh sb="3" eb="4">
      <t>イチ</t>
    </rPh>
    <rPh sb="4" eb="5">
      <t>シン</t>
    </rPh>
    <phoneticPr fontId="24"/>
  </si>
  <si>
    <t>イノウエ　イチシン</t>
  </si>
  <si>
    <t>泉が丘</t>
  </si>
  <si>
    <t>横浜市立岡津中学校</t>
  </si>
  <si>
    <t>井上　颯斗</t>
    <rPh sb="0" eb="2">
      <t>イノウエ</t>
    </rPh>
    <rPh sb="3" eb="4">
      <t>ソウ</t>
    </rPh>
    <rPh sb="4" eb="5">
      <t>ハカル</t>
    </rPh>
    <phoneticPr fontId="24"/>
  </si>
  <si>
    <t>イノウエ　ソウハカル</t>
  </si>
  <si>
    <t>中田</t>
  </si>
  <si>
    <t>横浜市立中和田中学校</t>
  </si>
  <si>
    <t>井上　岳流</t>
    <rPh sb="0" eb="2">
      <t>イノウエ</t>
    </rPh>
    <rPh sb="3" eb="4">
      <t>タケ</t>
    </rPh>
    <rPh sb="4" eb="5">
      <t>ル</t>
    </rPh>
    <phoneticPr fontId="24"/>
  </si>
  <si>
    <t>イノウエ　タケル</t>
  </si>
  <si>
    <t>上飯田</t>
  </si>
  <si>
    <t>横浜市立泉が丘中学校</t>
  </si>
  <si>
    <t>井上　直士</t>
    <rPh sb="0" eb="2">
      <t>イノウエ</t>
    </rPh>
    <rPh sb="3" eb="5">
      <t>ナオシ</t>
    </rPh>
    <phoneticPr fontId="24"/>
  </si>
  <si>
    <t>イノウエ　ナオシ</t>
  </si>
  <si>
    <t>いずみ野</t>
  </si>
  <si>
    <t>横浜市立中田中学校</t>
  </si>
  <si>
    <t>井上 裕翔</t>
    <rPh sb="0" eb="2">
      <t>イノウエ</t>
    </rPh>
    <rPh sb="3" eb="4">
      <t>ユウ</t>
    </rPh>
    <rPh sb="4" eb="5">
      <t>ショウ</t>
    </rPh>
    <phoneticPr fontId="24"/>
  </si>
  <si>
    <t>イノウエ ユウショウ</t>
  </si>
  <si>
    <t>汲沢</t>
  </si>
  <si>
    <t>横浜市立上飯田中学校</t>
  </si>
  <si>
    <t>猪俣　昇吾</t>
    <rPh sb="0" eb="2">
      <t>イノマタ</t>
    </rPh>
    <rPh sb="3" eb="4">
      <t>ノボ</t>
    </rPh>
    <rPh sb="4" eb="5">
      <t>ゴ</t>
    </rPh>
    <phoneticPr fontId="3"/>
  </si>
  <si>
    <t>イノマタ　ノボゴ</t>
  </si>
  <si>
    <t>領家</t>
  </si>
  <si>
    <t>横浜市立いずみ野中学校</t>
  </si>
  <si>
    <t>庵原　夏帆</t>
    <rPh sb="0" eb="2">
      <t>イハラ</t>
    </rPh>
    <rPh sb="3" eb="4">
      <t>ナツ</t>
    </rPh>
    <rPh sb="4" eb="5">
      <t>ホ</t>
    </rPh>
    <phoneticPr fontId="24"/>
  </si>
  <si>
    <t>イハラ　ナツホ</t>
  </si>
  <si>
    <t>横浜市立汲沢中学校</t>
  </si>
  <si>
    <t>指宿　朱音</t>
    <rPh sb="0" eb="2">
      <t>イブスキ</t>
    </rPh>
    <rPh sb="3" eb="4">
      <t>シュ</t>
    </rPh>
    <rPh sb="4" eb="5">
      <t>オト</t>
    </rPh>
    <phoneticPr fontId="24"/>
  </si>
  <si>
    <t>イブスキ　シュオト</t>
  </si>
  <si>
    <t>瀬谷</t>
  </si>
  <si>
    <t>横浜市立領家中学校</t>
  </si>
  <si>
    <t>今井　心太</t>
    <rPh sb="0" eb="1">
      <t>イマ</t>
    </rPh>
    <rPh sb="1" eb="2">
      <t>イ</t>
    </rPh>
    <rPh sb="3" eb="4">
      <t>シン</t>
    </rPh>
    <rPh sb="4" eb="5">
      <t>タ</t>
    </rPh>
    <phoneticPr fontId="24"/>
  </si>
  <si>
    <t>イマイ　シンタ</t>
  </si>
  <si>
    <t>原</t>
  </si>
  <si>
    <t>今井　泰輔</t>
    <rPh sb="0" eb="2">
      <t>イマイ</t>
    </rPh>
    <rPh sb="3" eb="5">
      <t>タイスケ</t>
    </rPh>
    <phoneticPr fontId="24"/>
  </si>
  <si>
    <t>イマイ　タイスケ</t>
  </si>
  <si>
    <t>南瀬谷</t>
  </si>
  <si>
    <t>横浜市立瀬谷中学校</t>
  </si>
  <si>
    <t>今井　隼人</t>
    <rPh sb="0" eb="2">
      <t>イマイ</t>
    </rPh>
    <rPh sb="3" eb="5">
      <t>ハヤト</t>
    </rPh>
    <phoneticPr fontId="3"/>
  </si>
  <si>
    <t>イマイ　ハヤト</t>
  </si>
  <si>
    <t>東野</t>
  </si>
  <si>
    <t>横浜市立原中学校</t>
  </si>
  <si>
    <t>今井　美里</t>
    <rPh sb="0" eb="1">
      <t>イマ</t>
    </rPh>
    <rPh sb="1" eb="2">
      <t>イ</t>
    </rPh>
    <rPh sb="3" eb="5">
      <t>ミサト</t>
    </rPh>
    <phoneticPr fontId="24"/>
  </si>
  <si>
    <t>イマイ　ミサト</t>
  </si>
  <si>
    <t>下瀬谷</t>
  </si>
  <si>
    <t>横浜市立南瀬谷中学校</t>
  </si>
  <si>
    <t>今井　未来</t>
    <rPh sb="0" eb="2">
      <t>イマイ</t>
    </rPh>
    <rPh sb="3" eb="5">
      <t>ミライ</t>
    </rPh>
    <phoneticPr fontId="3"/>
  </si>
  <si>
    <t>イマイ　ミライ</t>
  </si>
  <si>
    <t>川崎</t>
    <rPh sb="0" eb="2">
      <t>カワサキ</t>
    </rPh>
    <phoneticPr fontId="24"/>
  </si>
  <si>
    <t>大師</t>
  </si>
  <si>
    <t>横浜市立東野中学校</t>
  </si>
  <si>
    <t>今井　崇人</t>
    <rPh sb="0" eb="2">
      <t>イマイ</t>
    </rPh>
    <rPh sb="3" eb="5">
      <t>ムネヒト</t>
    </rPh>
    <phoneticPr fontId="3"/>
  </si>
  <si>
    <t>イマイ　ムネヒト</t>
  </si>
  <si>
    <t>川崎</t>
  </si>
  <si>
    <t>南大師</t>
  </si>
  <si>
    <t>横浜市立下瀬谷中学校</t>
  </si>
  <si>
    <t>川崎市立</t>
    <rPh sb="0" eb="2">
      <t>カワサキ</t>
    </rPh>
    <rPh sb="2" eb="4">
      <t>シリツ</t>
    </rPh>
    <phoneticPr fontId="3"/>
  </si>
  <si>
    <t>今泉　星斗</t>
    <rPh sb="0" eb="2">
      <t>イマイズミ</t>
    </rPh>
    <rPh sb="3" eb="4">
      <t>ホシ</t>
    </rPh>
    <rPh sb="4" eb="5">
      <t>ト</t>
    </rPh>
    <phoneticPr fontId="2"/>
  </si>
  <si>
    <t>イマイズミ　ホシト</t>
  </si>
  <si>
    <t>川中島</t>
  </si>
  <si>
    <t>川崎市立大師中学校</t>
  </si>
  <si>
    <t>今川　峻一朗</t>
    <rPh sb="0" eb="2">
      <t>イマガワ</t>
    </rPh>
    <rPh sb="3" eb="4">
      <t>シュン</t>
    </rPh>
    <rPh sb="4" eb="6">
      <t>イチロウ</t>
    </rPh>
    <phoneticPr fontId="3"/>
  </si>
  <si>
    <t>イマガワ　シュンイチロウ</t>
  </si>
  <si>
    <t>桜本</t>
  </si>
  <si>
    <t>川崎市立南大師中学校</t>
  </si>
  <si>
    <t>今田　沙希</t>
    <rPh sb="0" eb="2">
      <t>イマダ</t>
    </rPh>
    <rPh sb="3" eb="5">
      <t>サキ</t>
    </rPh>
    <phoneticPr fontId="24"/>
  </si>
  <si>
    <t>イマダ　サキ</t>
  </si>
  <si>
    <t>臨港</t>
  </si>
  <si>
    <t>川崎市立川中島中学校</t>
  </si>
  <si>
    <t>伊與田　和希</t>
    <rPh sb="0" eb="3">
      <t>イヨダ</t>
    </rPh>
    <rPh sb="4" eb="6">
      <t>カズキ</t>
    </rPh>
    <phoneticPr fontId="24"/>
  </si>
  <si>
    <t>イヨダ　カズキ</t>
  </si>
  <si>
    <t>田島</t>
  </si>
  <si>
    <t>川崎市立桜本中学校</t>
  </si>
  <si>
    <t>祝田　祐奎</t>
    <rPh sb="0" eb="2">
      <t>イワイダ</t>
    </rPh>
    <rPh sb="3" eb="4">
      <t>ユウ</t>
    </rPh>
    <rPh sb="4" eb="5">
      <t>ケイ</t>
    </rPh>
    <phoneticPr fontId="9"/>
  </si>
  <si>
    <t>イワイダ　ユウケイ</t>
  </si>
  <si>
    <t>京町</t>
  </si>
  <si>
    <t>川崎市立臨港中学校</t>
  </si>
  <si>
    <t>岩崎　楓</t>
    <rPh sb="0" eb="2">
      <t>イワサキ</t>
    </rPh>
    <rPh sb="3" eb="4">
      <t>カエデ</t>
    </rPh>
    <phoneticPr fontId="9"/>
  </si>
  <si>
    <t>イワサキ　カエデ</t>
  </si>
  <si>
    <t>渡戸</t>
  </si>
  <si>
    <t>川崎市立田島中学校</t>
  </si>
  <si>
    <t>岩崎　玲実</t>
    <rPh sb="0" eb="2">
      <t>イワサキ</t>
    </rPh>
    <rPh sb="3" eb="5">
      <t>レイミ</t>
    </rPh>
    <phoneticPr fontId="3"/>
  </si>
  <si>
    <t>イワサキ　レイミ</t>
  </si>
  <si>
    <t>川・富士見</t>
  </si>
  <si>
    <t>川崎市立京町中学校</t>
  </si>
  <si>
    <t>岩田　奈穂</t>
    <rPh sb="0" eb="2">
      <t>イワタ</t>
    </rPh>
    <rPh sb="3" eb="5">
      <t>ナホ</t>
    </rPh>
    <phoneticPr fontId="3"/>
  </si>
  <si>
    <t>イワタ　ナホ</t>
  </si>
  <si>
    <t>川崎市立渡田中学校</t>
  </si>
  <si>
    <t>岩田　竜平</t>
    <rPh sb="0" eb="2">
      <t>イワダ</t>
    </rPh>
    <rPh sb="3" eb="5">
      <t>リュウヘイ</t>
    </rPh>
    <phoneticPr fontId="24"/>
  </si>
  <si>
    <t>イワダ　リュウヘイ</t>
  </si>
  <si>
    <t>幸</t>
    <rPh sb="0" eb="1">
      <t>サチ</t>
    </rPh>
    <phoneticPr fontId="24"/>
  </si>
  <si>
    <t>川崎市立富士見中学校</t>
  </si>
  <si>
    <t>岩谷  真吾</t>
    <rPh sb="0" eb="1">
      <t>イワ</t>
    </rPh>
    <rPh sb="1" eb="2">
      <t>タニ</t>
    </rPh>
    <rPh sb="4" eb="6">
      <t>シンゴ</t>
    </rPh>
    <phoneticPr fontId="24"/>
  </si>
  <si>
    <t>イワタニ  シンゴ</t>
  </si>
  <si>
    <t>南河原</t>
  </si>
  <si>
    <t>川崎市立川崎中学校</t>
  </si>
  <si>
    <t>岩波　亜紗希</t>
    <rPh sb="0" eb="2">
      <t>イワナミ</t>
    </rPh>
    <rPh sb="3" eb="4">
      <t>ア</t>
    </rPh>
    <rPh sb="4" eb="5">
      <t>サ</t>
    </rPh>
    <rPh sb="5" eb="6">
      <t>マレ</t>
    </rPh>
    <phoneticPr fontId="24"/>
  </si>
  <si>
    <t>イワナミ　アサマレ</t>
  </si>
  <si>
    <t>御幸</t>
  </si>
  <si>
    <t>岩本　彩香</t>
    <rPh sb="0" eb="2">
      <t>イワモト</t>
    </rPh>
    <rPh sb="3" eb="4">
      <t>サイ</t>
    </rPh>
    <rPh sb="4" eb="5">
      <t>カ</t>
    </rPh>
    <phoneticPr fontId="24"/>
  </si>
  <si>
    <t>イワモト　サイカ</t>
  </si>
  <si>
    <t>塚越</t>
  </si>
  <si>
    <t>川崎市立南河原中学校</t>
  </si>
  <si>
    <t>植田  裕香</t>
    <rPh sb="0" eb="2">
      <t>ウエダ</t>
    </rPh>
    <rPh sb="4" eb="5">
      <t>ユウ</t>
    </rPh>
    <rPh sb="5" eb="6">
      <t>カ</t>
    </rPh>
    <phoneticPr fontId="24"/>
  </si>
  <si>
    <t>ウエダ  ユウカ</t>
  </si>
  <si>
    <t>日吉</t>
  </si>
  <si>
    <t>川崎市立御幸中学校</t>
  </si>
  <si>
    <t>上原　ひかる</t>
    <rPh sb="0" eb="2">
      <t>ウエハラ</t>
    </rPh>
    <phoneticPr fontId="24"/>
  </si>
  <si>
    <t>ウエハラ　ヒカル</t>
  </si>
  <si>
    <t>南加瀬</t>
  </si>
  <si>
    <t>川崎市立塚越中学校</t>
  </si>
  <si>
    <t>上原　美朱</t>
    <rPh sb="0" eb="2">
      <t>ウエハラ</t>
    </rPh>
    <rPh sb="3" eb="4">
      <t>ビ</t>
    </rPh>
    <rPh sb="4" eb="5">
      <t>シュ</t>
    </rPh>
    <phoneticPr fontId="24"/>
  </si>
  <si>
    <t>ウエハラ　ビシュ</t>
  </si>
  <si>
    <t>川崎市立日吉中学校</t>
  </si>
  <si>
    <t>植松　陸斗</t>
    <rPh sb="0" eb="2">
      <t>ウエマツ</t>
    </rPh>
    <rPh sb="3" eb="4">
      <t>リク</t>
    </rPh>
    <rPh sb="4" eb="5">
      <t>ト</t>
    </rPh>
    <phoneticPr fontId="3"/>
  </si>
  <si>
    <t>ウエマツ　リクト</t>
  </si>
  <si>
    <t>中原</t>
    <rPh sb="0" eb="2">
      <t>ナカハラ</t>
    </rPh>
    <phoneticPr fontId="24"/>
  </si>
  <si>
    <t>平間</t>
  </si>
  <si>
    <t>川崎市立南加瀬中学校</t>
  </si>
  <si>
    <t>上山　達也</t>
    <rPh sb="0" eb="2">
      <t>ウエヤマ</t>
    </rPh>
    <rPh sb="3" eb="5">
      <t>タツヤ</t>
    </rPh>
    <phoneticPr fontId="3"/>
  </si>
  <si>
    <t>ウエヤマ　タツヤ</t>
  </si>
  <si>
    <t>川・玉川</t>
  </si>
  <si>
    <t>内田　結菜</t>
    <rPh sb="0" eb="2">
      <t>ウチダ</t>
    </rPh>
    <rPh sb="3" eb="4">
      <t>ケツ</t>
    </rPh>
    <rPh sb="4" eb="5">
      <t>ナ</t>
    </rPh>
    <phoneticPr fontId="24"/>
  </si>
  <si>
    <t>ウチダ　ケツナ</t>
  </si>
  <si>
    <t>住吉</t>
  </si>
  <si>
    <t>川崎市立平間中学校</t>
  </si>
  <si>
    <t>内田　舞</t>
    <rPh sb="0" eb="2">
      <t>ウチダ</t>
    </rPh>
    <rPh sb="3" eb="4">
      <t>マイ</t>
    </rPh>
    <phoneticPr fontId="24"/>
  </si>
  <si>
    <t>ウチダ　マイ</t>
  </si>
  <si>
    <t>井田</t>
  </si>
  <si>
    <t>川崎市立玉川中学校</t>
  </si>
  <si>
    <t>内田　力</t>
    <rPh sb="0" eb="2">
      <t>ウチダ</t>
    </rPh>
    <rPh sb="3" eb="4">
      <t>リキ</t>
    </rPh>
    <phoneticPr fontId="9"/>
  </si>
  <si>
    <t>ウチダ　リキ</t>
  </si>
  <si>
    <t>今井</t>
  </si>
  <si>
    <t>川崎市立住吉中学校</t>
  </si>
  <si>
    <t>内野  恵輔</t>
    <rPh sb="0" eb="2">
      <t>ウチノ</t>
    </rPh>
    <rPh sb="4" eb="5">
      <t>メグミ</t>
    </rPh>
    <rPh sb="5" eb="6">
      <t>スケ</t>
    </rPh>
    <phoneticPr fontId="24"/>
  </si>
  <si>
    <t>ウチノ  メグミスケ</t>
  </si>
  <si>
    <t>川・中原</t>
  </si>
  <si>
    <t>川崎市立井田中学校</t>
  </si>
  <si>
    <t>内野  陽二郎</t>
    <rPh sb="0" eb="2">
      <t>ウチノ</t>
    </rPh>
    <rPh sb="4" eb="5">
      <t>ヨウ</t>
    </rPh>
    <rPh sb="5" eb="7">
      <t>ジロウ</t>
    </rPh>
    <phoneticPr fontId="24"/>
  </si>
  <si>
    <t>ウチノ  ヨウジロウ</t>
  </si>
  <si>
    <t>宮内</t>
  </si>
  <si>
    <t>川崎市立今井中学校</t>
  </si>
  <si>
    <t>内山　華澄</t>
    <rPh sb="0" eb="2">
      <t>ウチヤマ</t>
    </rPh>
    <rPh sb="3" eb="4">
      <t>カ</t>
    </rPh>
    <rPh sb="4" eb="5">
      <t>スミ</t>
    </rPh>
    <phoneticPr fontId="24"/>
  </si>
  <si>
    <t>ウチヤマ　カスミ</t>
  </si>
  <si>
    <t>西中原</t>
  </si>
  <si>
    <t>川崎市立中原中学校</t>
  </si>
  <si>
    <t>内山　萌</t>
    <rPh sb="0" eb="2">
      <t>ウチヤマ</t>
    </rPh>
    <rPh sb="3" eb="4">
      <t>モエ</t>
    </rPh>
    <phoneticPr fontId="24"/>
  </si>
  <si>
    <t>ウチヤマ　モエ</t>
  </si>
  <si>
    <t>川崎市立宮内中学校</t>
  </si>
  <si>
    <t>梅津　彩</t>
    <rPh sb="0" eb="2">
      <t>ウメツ</t>
    </rPh>
    <rPh sb="3" eb="4">
      <t>アヤ</t>
    </rPh>
    <phoneticPr fontId="24"/>
  </si>
  <si>
    <t>ウメツ　アヤ</t>
  </si>
  <si>
    <t>高津</t>
    <rPh sb="0" eb="2">
      <t>タカツ</t>
    </rPh>
    <phoneticPr fontId="24"/>
  </si>
  <si>
    <t>東橘</t>
  </si>
  <si>
    <t>川崎市立西中原中学校</t>
  </si>
  <si>
    <t>梅津　行央</t>
    <rPh sb="0" eb="1">
      <t>ウメ</t>
    </rPh>
    <rPh sb="1" eb="2">
      <t>ツ</t>
    </rPh>
    <rPh sb="3" eb="4">
      <t>ユ</t>
    </rPh>
    <rPh sb="4" eb="5">
      <t>オウ</t>
    </rPh>
    <phoneticPr fontId="3"/>
  </si>
  <si>
    <t>ウメツ　ユオウ</t>
  </si>
  <si>
    <t>川・橘</t>
  </si>
  <si>
    <t>梅原　清香</t>
    <rPh sb="0" eb="2">
      <t>ウメハラ</t>
    </rPh>
    <rPh sb="3" eb="5">
      <t>キヨカ</t>
    </rPh>
    <phoneticPr fontId="24"/>
  </si>
  <si>
    <t>ウメハラ　キヨカ</t>
  </si>
  <si>
    <t>高津</t>
  </si>
  <si>
    <t>川崎市立東橘中学校</t>
  </si>
  <si>
    <t>梅原　尚也</t>
    <rPh sb="0" eb="2">
      <t>ウメハラ</t>
    </rPh>
    <rPh sb="3" eb="5">
      <t>ナオヤ</t>
    </rPh>
    <phoneticPr fontId="24"/>
  </si>
  <si>
    <t>ウメハラ　ナオヤ</t>
  </si>
  <si>
    <t>東高津</t>
  </si>
  <si>
    <t>川崎市立橘中学校</t>
  </si>
  <si>
    <t>梅原　遥</t>
    <rPh sb="0" eb="2">
      <t>うめはら</t>
    </rPh>
    <rPh sb="3" eb="4">
      <t>はるか</t>
    </rPh>
    <phoneticPr fontId="26" type="Hiragana" alignment="distributed"/>
  </si>
  <si>
    <t>うめはら　はるか</t>
  </si>
  <si>
    <t>西高津</t>
  </si>
  <si>
    <t>川崎市立高津中学校</t>
  </si>
  <si>
    <t>梅原　三奈代</t>
    <rPh sb="0" eb="2">
      <t>うめばら</t>
    </rPh>
    <rPh sb="3" eb="4">
      <t>み</t>
    </rPh>
    <rPh sb="4" eb="5">
      <t>な</t>
    </rPh>
    <rPh sb="5" eb="6">
      <t>よ</t>
    </rPh>
    <phoneticPr fontId="26" type="Hiragana" alignment="distributed"/>
  </si>
  <si>
    <t>うめばら　みなよ</t>
  </si>
  <si>
    <t>川崎市立東高津中学校</t>
  </si>
  <si>
    <t>浦　翔太</t>
    <rPh sb="0" eb="1">
      <t>ウラ</t>
    </rPh>
    <rPh sb="2" eb="4">
      <t>ショウタ</t>
    </rPh>
    <phoneticPr fontId="24"/>
  </si>
  <si>
    <t>ウラ　ショウタ</t>
  </si>
  <si>
    <t>宮前</t>
    <rPh sb="0" eb="2">
      <t>ミヤマエ</t>
    </rPh>
    <phoneticPr fontId="24"/>
  </si>
  <si>
    <t>宮崎</t>
  </si>
  <si>
    <t>川崎市立西高津中学校</t>
  </si>
  <si>
    <t>浦川　ひかり</t>
    <rPh sb="0" eb="2">
      <t>ウラカワ</t>
    </rPh>
    <phoneticPr fontId="24"/>
  </si>
  <si>
    <t>ウラカワ　ヒカリ</t>
  </si>
  <si>
    <t>野川</t>
  </si>
  <si>
    <t>卜部　佑貴</t>
    <rPh sb="0" eb="2">
      <t>ウラベ</t>
    </rPh>
    <rPh sb="3" eb="4">
      <t>ユウ</t>
    </rPh>
    <rPh sb="4" eb="5">
      <t>キ</t>
    </rPh>
    <phoneticPr fontId="3"/>
  </si>
  <si>
    <t>ウラベ　ユウキ</t>
  </si>
  <si>
    <t>川・有馬</t>
  </si>
  <si>
    <t>川崎市立宮崎中学校</t>
  </si>
  <si>
    <t>江口　和也</t>
    <rPh sb="0" eb="2">
      <t>エグチ</t>
    </rPh>
    <rPh sb="3" eb="5">
      <t>カズヤ</t>
    </rPh>
    <phoneticPr fontId="24"/>
  </si>
  <si>
    <t>エグチ　カズヤ</t>
  </si>
  <si>
    <t>宮前平</t>
  </si>
  <si>
    <t>川崎市立野川中学校</t>
  </si>
  <si>
    <t>江崎　紫乃</t>
    <rPh sb="0" eb="2">
      <t>エザキ</t>
    </rPh>
    <rPh sb="3" eb="4">
      <t>ムラサキ</t>
    </rPh>
    <rPh sb="4" eb="5">
      <t>ノ</t>
    </rPh>
    <phoneticPr fontId="24"/>
  </si>
  <si>
    <t>エザキ　ムラサキノ</t>
  </si>
  <si>
    <t>向丘</t>
  </si>
  <si>
    <t>川崎市立有馬中学校</t>
  </si>
  <si>
    <t>榎　祐耶</t>
    <rPh sb="0" eb="1">
      <t>エノキ</t>
    </rPh>
    <rPh sb="2" eb="3">
      <t>ユウ</t>
    </rPh>
    <rPh sb="3" eb="4">
      <t>ヤ</t>
    </rPh>
    <phoneticPr fontId="24"/>
  </si>
  <si>
    <t>エノキ　ユウヤ</t>
  </si>
  <si>
    <t>平</t>
  </si>
  <si>
    <t>川崎市立宮前平中学校</t>
  </si>
  <si>
    <t>榎本  泰基</t>
    <rPh sb="0" eb="2">
      <t>エノモト</t>
    </rPh>
    <rPh sb="4" eb="5">
      <t>タイ</t>
    </rPh>
    <rPh sb="5" eb="6">
      <t>モト</t>
    </rPh>
    <phoneticPr fontId="24"/>
  </si>
  <si>
    <t>エノモト  タイモト</t>
  </si>
  <si>
    <t>菅生</t>
  </si>
  <si>
    <t>川崎市立向丘中学校</t>
  </si>
  <si>
    <t>榎本　詩恵利</t>
    <rPh sb="0" eb="2">
      <t>エノモト</t>
    </rPh>
    <rPh sb="3" eb="4">
      <t>シ</t>
    </rPh>
    <rPh sb="4" eb="5">
      <t>メグ</t>
    </rPh>
    <rPh sb="5" eb="6">
      <t>リ</t>
    </rPh>
    <phoneticPr fontId="3"/>
  </si>
  <si>
    <t>エノモト　シメグリ</t>
  </si>
  <si>
    <t>犬蔵</t>
  </si>
  <si>
    <t>川崎市立平中学校</t>
  </si>
  <si>
    <t>榎本　拓未</t>
    <rPh sb="0" eb="2">
      <t>エノモト</t>
    </rPh>
    <rPh sb="3" eb="5">
      <t>タクミ</t>
    </rPh>
    <phoneticPr fontId="24"/>
  </si>
  <si>
    <t>エノモト　タクミ</t>
  </si>
  <si>
    <t>川崎市立菅生中学校</t>
  </si>
  <si>
    <t>榎本　七海</t>
    <rPh sb="0" eb="2">
      <t>エノモト</t>
    </rPh>
    <rPh sb="3" eb="4">
      <t>ナナ</t>
    </rPh>
    <rPh sb="4" eb="5">
      <t>ウミ</t>
    </rPh>
    <phoneticPr fontId="3"/>
  </si>
  <si>
    <t>エノモト　ナナウミ</t>
  </si>
  <si>
    <t>多摩</t>
    <rPh sb="0" eb="2">
      <t>タマ</t>
    </rPh>
    <phoneticPr fontId="24"/>
  </si>
  <si>
    <t>稲田</t>
  </si>
  <si>
    <t>川崎市立犬蔵中学校</t>
  </si>
  <si>
    <t>榎本　雄輔</t>
    <rPh sb="0" eb="2">
      <t>エノモト</t>
    </rPh>
    <rPh sb="3" eb="5">
      <t>ユウスケ</t>
    </rPh>
    <phoneticPr fontId="24"/>
  </si>
  <si>
    <t>エノモト　ユウスケ</t>
  </si>
  <si>
    <t>枡形</t>
  </si>
  <si>
    <t>海老澤　龍也</t>
    <rPh sb="0" eb="3">
      <t>エビサワ</t>
    </rPh>
    <rPh sb="4" eb="6">
      <t>タツヤ</t>
    </rPh>
    <phoneticPr fontId="24"/>
  </si>
  <si>
    <t>エビサワ　タツヤ</t>
  </si>
  <si>
    <t>中野島</t>
  </si>
  <si>
    <t>川崎市立稲田中学校</t>
  </si>
  <si>
    <t>南菅</t>
  </si>
  <si>
    <t>川崎市立枡形中学校</t>
  </si>
  <si>
    <t>菅</t>
  </si>
  <si>
    <t>川崎市立中野島中学校</t>
  </si>
  <si>
    <t>生田</t>
  </si>
  <si>
    <t>川崎市立南菅中学校</t>
  </si>
  <si>
    <t>南生田</t>
  </si>
  <si>
    <t>川崎市立菅中学校</t>
  </si>
  <si>
    <t>川崎市立生田中学校</t>
  </si>
  <si>
    <t>麻生</t>
    <rPh sb="0" eb="2">
      <t>アソウ</t>
    </rPh>
    <phoneticPr fontId="24"/>
  </si>
  <si>
    <t>西生田</t>
  </si>
  <si>
    <t>川崎市立南生田中学校</t>
  </si>
  <si>
    <t>金程</t>
  </si>
  <si>
    <t>川・長沢</t>
  </si>
  <si>
    <t>川崎市立西生田中学校</t>
  </si>
  <si>
    <t>柿生</t>
  </si>
  <si>
    <t>川崎市立金程中学校</t>
  </si>
  <si>
    <t>はるひ野</t>
    <rPh sb="3" eb="4">
      <t>ノ</t>
    </rPh>
    <phoneticPr fontId="3"/>
  </si>
  <si>
    <t>川崎市立長沢中学校</t>
  </si>
  <si>
    <t>王禅寺中央</t>
    <rPh sb="3" eb="5">
      <t>チュウオウ</t>
    </rPh>
    <phoneticPr fontId="3"/>
  </si>
  <si>
    <t>川崎市立柿生中学校</t>
  </si>
  <si>
    <t>白鳥</t>
  </si>
  <si>
    <t>川崎市立はるひ野中学校</t>
    <rPh sb="7" eb="8">
      <t>ノ</t>
    </rPh>
    <phoneticPr fontId="3"/>
  </si>
  <si>
    <t>麻生</t>
  </si>
  <si>
    <t>川崎市立王禅寺中央中学校</t>
    <rPh sb="7" eb="9">
      <t>チュウオウ</t>
    </rPh>
    <phoneticPr fontId="3"/>
  </si>
  <si>
    <t>川崎市立白鳥中学校</t>
  </si>
  <si>
    <t>川崎市立麻生中学校</t>
  </si>
  <si>
    <t>横須賀</t>
  </si>
  <si>
    <t>久里浜</t>
  </si>
  <si>
    <t>鷹取</t>
  </si>
  <si>
    <t>横須賀市立</t>
    <rPh sb="0" eb="3">
      <t>ヨコスカ</t>
    </rPh>
    <rPh sb="3" eb="5">
      <t>シリツ</t>
    </rPh>
    <phoneticPr fontId="3"/>
  </si>
  <si>
    <t>須・神明</t>
  </si>
  <si>
    <t>横須賀市立久里浜中学校</t>
  </si>
  <si>
    <t>野比</t>
  </si>
  <si>
    <t>横須賀市立鷹取中学校</t>
  </si>
  <si>
    <t>北下浦</t>
  </si>
  <si>
    <t>横須賀市立神明中学校</t>
  </si>
  <si>
    <t>長井</t>
  </si>
  <si>
    <t>横須賀市立野比中学校</t>
  </si>
  <si>
    <t>武山</t>
  </si>
  <si>
    <t>横須賀市立北下浦中学校</t>
  </si>
  <si>
    <t>大楠</t>
  </si>
  <si>
    <t>横須賀市立長井中学校</t>
  </si>
  <si>
    <t>大矢部</t>
  </si>
  <si>
    <t>横須賀市立武山中学校</t>
  </si>
  <si>
    <t>衣笠</t>
  </si>
  <si>
    <t>横須賀市立大楠中学校</t>
  </si>
  <si>
    <t>須・長沢</t>
  </si>
  <si>
    <t>横須賀市立大矢部中学校</t>
  </si>
  <si>
    <t>岩戸</t>
  </si>
  <si>
    <t>横須賀市立衣笠中学校</t>
  </si>
  <si>
    <t>浦賀</t>
  </si>
  <si>
    <t>横須賀市立長沢中学校</t>
  </si>
  <si>
    <t>上の台</t>
  </si>
  <si>
    <t>横須賀市立岩戸中学校</t>
  </si>
  <si>
    <t>須・鴨居</t>
  </si>
  <si>
    <t>横須賀市立浦賀中学校</t>
  </si>
  <si>
    <t>追浜</t>
  </si>
  <si>
    <t>横須賀市立上の台中学校</t>
  </si>
  <si>
    <t>田浦</t>
  </si>
  <si>
    <t>横須賀市立鴨居中学校</t>
  </si>
  <si>
    <t>桜台</t>
  </si>
  <si>
    <t>横須賀市立追浜中学校</t>
  </si>
  <si>
    <t>坂本</t>
  </si>
  <si>
    <t>横須賀市立田浦中学校</t>
  </si>
  <si>
    <t>不入斗</t>
  </si>
  <si>
    <t>横須賀市立桜台中学校</t>
  </si>
  <si>
    <t>常葉</t>
  </si>
  <si>
    <t>横須賀市立坂本中学校</t>
  </si>
  <si>
    <t>公郷</t>
  </si>
  <si>
    <t>横須賀市立不入斗中学校</t>
  </si>
  <si>
    <t>池上</t>
  </si>
  <si>
    <t>横須賀市立常葉中学校</t>
  </si>
  <si>
    <t>大津</t>
  </si>
  <si>
    <t>横須賀市立公郷中学校</t>
  </si>
  <si>
    <t>馬堀</t>
  </si>
  <si>
    <t>横須賀市立池上中学校</t>
  </si>
  <si>
    <t>横須賀市立大津中学校</t>
  </si>
  <si>
    <t>横須賀市立馬堀中学校</t>
  </si>
  <si>
    <t>鎌倉</t>
    <rPh sb="0" eb="2">
      <t>カマクラ</t>
    </rPh>
    <phoneticPr fontId="24"/>
  </si>
  <si>
    <t>鎌倉第一</t>
  </si>
  <si>
    <t>鎌倉第二</t>
  </si>
  <si>
    <t>鎌倉市立</t>
    <rPh sb="0" eb="2">
      <t>カマクラ</t>
    </rPh>
    <rPh sb="2" eb="4">
      <t>シリツ</t>
    </rPh>
    <phoneticPr fontId="3"/>
  </si>
  <si>
    <t>御成</t>
  </si>
  <si>
    <t>鎌倉市立第一中学校</t>
  </si>
  <si>
    <t>腰越</t>
  </si>
  <si>
    <t>鎌倉市立第二中学校</t>
  </si>
  <si>
    <t>深沢</t>
  </si>
  <si>
    <t>鎌倉市立御成中学校</t>
  </si>
  <si>
    <t>大船</t>
  </si>
  <si>
    <t>鎌倉市立腰越中学校</t>
  </si>
  <si>
    <t>玉縄</t>
  </si>
  <si>
    <t>鎌倉市立深沢中学校</t>
  </si>
  <si>
    <t>岩瀬</t>
  </si>
  <si>
    <t>鎌倉市立大船中学校</t>
  </si>
  <si>
    <t>手広</t>
  </si>
  <si>
    <t>鎌倉市立玉縄中学校</t>
  </si>
  <si>
    <t>鎌倉市立岩瀬中学校</t>
  </si>
  <si>
    <t>鎌倉市立手広中学校</t>
  </si>
  <si>
    <t>藤沢</t>
    <phoneticPr fontId="24"/>
  </si>
  <si>
    <t>藤沢市立</t>
    <rPh sb="0" eb="2">
      <t>フジサワ</t>
    </rPh>
    <rPh sb="2" eb="4">
      <t>シリツ</t>
    </rPh>
    <phoneticPr fontId="3"/>
  </si>
  <si>
    <t>藤沢</t>
    <phoneticPr fontId="24"/>
  </si>
  <si>
    <t>高浜</t>
  </si>
  <si>
    <t>善行</t>
  </si>
  <si>
    <t>藤沢</t>
    <phoneticPr fontId="24"/>
  </si>
  <si>
    <t>秋葉台</t>
  </si>
  <si>
    <t>藤沢市立高浜中学校</t>
  </si>
  <si>
    <t>大庭</t>
  </si>
  <si>
    <t>藤沢市立善行中学校</t>
  </si>
  <si>
    <t>村岡</t>
  </si>
  <si>
    <t>藤沢市立秋葉台中学校</t>
  </si>
  <si>
    <t>湘南台</t>
  </si>
  <si>
    <t>藤沢市立大庭中学校</t>
  </si>
  <si>
    <t>高倉</t>
  </si>
  <si>
    <t>藤沢市立村岡中学校</t>
  </si>
  <si>
    <t>滝の沢</t>
  </si>
  <si>
    <t>藤沢市立湘南台中学校</t>
  </si>
  <si>
    <t>大清水</t>
  </si>
  <si>
    <t>藤沢市立高倉中学校</t>
  </si>
  <si>
    <t>羽鳥</t>
  </si>
  <si>
    <t>藤沢市立滝の沢中学校</t>
  </si>
  <si>
    <t>藤沢第一</t>
  </si>
  <si>
    <t>藤沢市立大清水中学校</t>
  </si>
  <si>
    <t>藤沢</t>
  </si>
  <si>
    <t>明治</t>
  </si>
  <si>
    <t>藤沢市立羽鳥中学校</t>
  </si>
  <si>
    <t>鵠沼</t>
  </si>
  <si>
    <t>藤沢市立第一中学校</t>
  </si>
  <si>
    <t>六会</t>
  </si>
  <si>
    <t>藤沢市立明治中学校</t>
  </si>
  <si>
    <t>片瀬</t>
  </si>
  <si>
    <t>藤沢市立鵠沼中学校</t>
  </si>
  <si>
    <t>御所見</t>
  </si>
  <si>
    <t>藤沢市立六会中学校</t>
  </si>
  <si>
    <t>湘洋</t>
  </si>
  <si>
    <t>藤沢市立片瀬中学校</t>
  </si>
  <si>
    <t>長後</t>
  </si>
  <si>
    <t>藤沢市立御所見中学校</t>
  </si>
  <si>
    <t>藤ヶ岡</t>
  </si>
  <si>
    <t>藤沢市立湘洋中学校</t>
  </si>
  <si>
    <t>茅ヶ崎第一</t>
  </si>
  <si>
    <t>藤沢市立長後中学校</t>
  </si>
  <si>
    <t>鶴嶺</t>
  </si>
  <si>
    <t>藤沢市立藤ヶ丘中学校</t>
  </si>
  <si>
    <t>茅ヶ崎市立</t>
    <rPh sb="0" eb="3">
      <t>チガサキ</t>
    </rPh>
    <rPh sb="3" eb="5">
      <t>シリツ</t>
    </rPh>
    <phoneticPr fontId="3"/>
  </si>
  <si>
    <t>松林</t>
  </si>
  <si>
    <t>茅ヶ崎市立第一中学校</t>
  </si>
  <si>
    <t>西浜</t>
  </si>
  <si>
    <t>茅ヶ崎市立鶴嶺中学校</t>
  </si>
  <si>
    <t>松浪</t>
  </si>
  <si>
    <t>茅ヶ崎市立松林中学校</t>
  </si>
  <si>
    <t>梅田</t>
  </si>
  <si>
    <t>茅ヶ崎市立西浜中学校</t>
  </si>
  <si>
    <t>鶴が台</t>
  </si>
  <si>
    <t>茅ヶ崎市立松浪中学校</t>
  </si>
  <si>
    <t>浜須賀</t>
  </si>
  <si>
    <t>茅ヶ崎市立梅田中学校</t>
  </si>
  <si>
    <t>北陽</t>
  </si>
  <si>
    <t>茅ヶ崎市立鶴が台中学校</t>
  </si>
  <si>
    <t>中島</t>
  </si>
  <si>
    <t>茅ヶ崎市立浜須賀中学校</t>
  </si>
  <si>
    <t>円蔵</t>
  </si>
  <si>
    <t>茅ヶ崎市立北陽中学校</t>
  </si>
  <si>
    <t>赤羽根</t>
  </si>
  <si>
    <t>茅ヶ崎市立中島中学校</t>
  </si>
  <si>
    <t>萩園</t>
  </si>
  <si>
    <t>茅ヶ崎市立円蔵中学校</t>
  </si>
  <si>
    <t>茅ヶ崎市立赤羽根中学校</t>
  </si>
  <si>
    <t>茅ヶ崎市立萩園中学校</t>
  </si>
  <si>
    <t>逗子</t>
    <rPh sb="0" eb="2">
      <t>ズシ</t>
    </rPh>
    <phoneticPr fontId="24"/>
  </si>
  <si>
    <t>逗子</t>
  </si>
  <si>
    <t>久木</t>
  </si>
  <si>
    <t>逗子市立</t>
    <rPh sb="0" eb="2">
      <t>ズシ</t>
    </rPh>
    <rPh sb="2" eb="4">
      <t>シリツ</t>
    </rPh>
    <phoneticPr fontId="3"/>
  </si>
  <si>
    <t>沼間</t>
  </si>
  <si>
    <t>逗子市立逗子中学校</t>
  </si>
  <si>
    <t>逗子市立久木中学校</t>
  </si>
  <si>
    <t>葉山</t>
    <rPh sb="0" eb="2">
      <t>ハヤマ</t>
    </rPh>
    <phoneticPr fontId="24"/>
  </si>
  <si>
    <t>葉山</t>
  </si>
  <si>
    <t>逗子市立沼間中学校</t>
  </si>
  <si>
    <t>南郷</t>
  </si>
  <si>
    <t>葉山町立</t>
    <rPh sb="0" eb="2">
      <t>ハヤマ</t>
    </rPh>
    <rPh sb="2" eb="4">
      <t>チョウリツ</t>
    </rPh>
    <phoneticPr fontId="3"/>
  </si>
  <si>
    <t>葉山町立葉山中学校</t>
  </si>
  <si>
    <t>葉山町立南郷中学校</t>
  </si>
  <si>
    <t>初声</t>
  </si>
  <si>
    <t>三浦</t>
  </si>
  <si>
    <t>上原</t>
  </si>
  <si>
    <t>三浦市立</t>
    <rPh sb="0" eb="2">
      <t>ミウラ</t>
    </rPh>
    <rPh sb="2" eb="4">
      <t>シリツ</t>
    </rPh>
    <phoneticPr fontId="3"/>
  </si>
  <si>
    <t>三崎</t>
  </si>
  <si>
    <t>三浦市立初声中学校</t>
  </si>
  <si>
    <t>南下浦</t>
  </si>
  <si>
    <t>三浦市立上原中学校</t>
  </si>
  <si>
    <t>三浦市立三崎中学校</t>
  </si>
  <si>
    <t>三浦市立南下浦中学校</t>
  </si>
  <si>
    <t>高座</t>
    <rPh sb="0" eb="2">
      <t>コウザ</t>
    </rPh>
    <phoneticPr fontId="24"/>
  </si>
  <si>
    <t>寒川</t>
  </si>
  <si>
    <t>旭が丘</t>
  </si>
  <si>
    <t>寒川町立</t>
    <rPh sb="0" eb="2">
      <t>サムカワ</t>
    </rPh>
    <rPh sb="2" eb="4">
      <t>チョウリツ</t>
    </rPh>
    <phoneticPr fontId="3"/>
  </si>
  <si>
    <t>寒川東</t>
  </si>
  <si>
    <t>寒川町立寒川中学校</t>
  </si>
  <si>
    <t>寒川町立旭が丘中学校</t>
  </si>
  <si>
    <t>寒川町立寒川東中学校</t>
  </si>
  <si>
    <t>相模原</t>
    <rPh sb="0" eb="3">
      <t>サガミハラ</t>
    </rPh>
    <phoneticPr fontId="24"/>
  </si>
  <si>
    <t>相陽</t>
  </si>
  <si>
    <t>上溝</t>
  </si>
  <si>
    <t>相模原市立</t>
    <rPh sb="0" eb="3">
      <t>サガミハラ</t>
    </rPh>
    <rPh sb="3" eb="5">
      <t>シリツ</t>
    </rPh>
    <phoneticPr fontId="3"/>
  </si>
  <si>
    <t>相模原</t>
  </si>
  <si>
    <t>相・田名</t>
    <rPh sb="0" eb="1">
      <t>サガミ</t>
    </rPh>
    <phoneticPr fontId="3"/>
  </si>
  <si>
    <t>相模原市立相陽中学校</t>
  </si>
  <si>
    <t>大沢</t>
  </si>
  <si>
    <t>相模原市立上溝南中学校</t>
  </si>
  <si>
    <t>相・旭</t>
  </si>
  <si>
    <t>相模原市立田名中学校</t>
  </si>
  <si>
    <t>大野北</t>
  </si>
  <si>
    <t>相模原市立大沢中学校</t>
  </si>
  <si>
    <t>大野南</t>
  </si>
  <si>
    <t>相模原市立旭中学校</t>
  </si>
  <si>
    <t>相模台</t>
  </si>
  <si>
    <t>相模原市立大野北中学校</t>
  </si>
  <si>
    <t>清新</t>
  </si>
  <si>
    <t>相模原市立大野南中学校</t>
  </si>
  <si>
    <t>上鶴間</t>
  </si>
  <si>
    <t>相模原市立相模台中学校</t>
  </si>
  <si>
    <t>麻溝台</t>
  </si>
  <si>
    <t>相模原市立清新中学校</t>
  </si>
  <si>
    <t>共和</t>
  </si>
  <si>
    <t>相模原市立上鶴間中学校</t>
  </si>
  <si>
    <t>相・緑が丘</t>
  </si>
  <si>
    <t>相模原市立麻溝台中学校</t>
  </si>
  <si>
    <t>大野台</t>
  </si>
  <si>
    <t>相模原市立共和中学校</t>
  </si>
  <si>
    <t>相武台</t>
  </si>
  <si>
    <t>相模原市立緑が丘中学校</t>
  </si>
  <si>
    <t>谷口</t>
  </si>
  <si>
    <t>相模原市立大野台中学校</t>
  </si>
  <si>
    <t>中央</t>
  </si>
  <si>
    <t>相模原市立相武台中学校</t>
  </si>
  <si>
    <t>新町</t>
  </si>
  <si>
    <t>相模原市立谷口中学校</t>
  </si>
  <si>
    <t>弥栄</t>
  </si>
  <si>
    <t>相模原市立中央中学校</t>
  </si>
  <si>
    <t>相原</t>
  </si>
  <si>
    <t>相模原市立新町中学校</t>
  </si>
  <si>
    <t>上溝南</t>
  </si>
  <si>
    <t>相模原市立弥栄中学校</t>
  </si>
  <si>
    <t>小山</t>
  </si>
  <si>
    <t>相模原市立相原中学校</t>
  </si>
  <si>
    <t>若草</t>
  </si>
  <si>
    <t>由野台</t>
  </si>
  <si>
    <t>相模原市立小山中学校</t>
  </si>
  <si>
    <t>内出</t>
  </si>
  <si>
    <t>相模原市立若草中学校</t>
  </si>
  <si>
    <t>鵜野森</t>
  </si>
  <si>
    <t>相模原市立由野台中学校</t>
  </si>
  <si>
    <t>東林</t>
  </si>
  <si>
    <t>相模原市立内出中学校</t>
  </si>
  <si>
    <t>相模原市立鵜野森中学校</t>
  </si>
  <si>
    <t>相模原市立東林中学校</t>
  </si>
  <si>
    <t>大和</t>
  </si>
  <si>
    <t>つきみ野</t>
  </si>
  <si>
    <t>鶴間</t>
  </si>
  <si>
    <t>大和市立</t>
    <rPh sb="0" eb="2">
      <t>ヤマト</t>
    </rPh>
    <rPh sb="2" eb="4">
      <t>シリツ</t>
    </rPh>
    <phoneticPr fontId="3"/>
  </si>
  <si>
    <t>引地台</t>
  </si>
  <si>
    <t>大和市立つきみ野中学校</t>
  </si>
  <si>
    <t>上和田</t>
  </si>
  <si>
    <t>大和市立鶴間中学校</t>
  </si>
  <si>
    <t>南林間</t>
  </si>
  <si>
    <t>大和市立引地台中学校</t>
  </si>
  <si>
    <t>下福田</t>
  </si>
  <si>
    <t>大和市立上和田中学校</t>
  </si>
  <si>
    <t>大和市立南林間中学校</t>
  </si>
  <si>
    <t>光丘</t>
  </si>
  <si>
    <t>大和市立下福田中学校</t>
  </si>
  <si>
    <t>渋谷</t>
  </si>
  <si>
    <t>大和市立大和中学校</t>
  </si>
  <si>
    <t>大和市立光丘中学校</t>
  </si>
  <si>
    <t>大和市立渋谷中学校</t>
  </si>
  <si>
    <t>海老名</t>
    <rPh sb="0" eb="3">
      <t>エビナ</t>
    </rPh>
    <phoneticPr fontId="24"/>
  </si>
  <si>
    <t>大谷</t>
  </si>
  <si>
    <t>今泉</t>
  </si>
  <si>
    <t>海老名市立</t>
    <rPh sb="0" eb="3">
      <t>エビナ</t>
    </rPh>
    <rPh sb="3" eb="5">
      <t>シリツ</t>
    </rPh>
    <phoneticPr fontId="3"/>
  </si>
  <si>
    <t>海西</t>
  </si>
  <si>
    <t>海老名市立大谷中学校</t>
  </si>
  <si>
    <t>粕ヶ谷</t>
  </si>
  <si>
    <t>海老名市立今泉中学校</t>
  </si>
  <si>
    <t>海老名</t>
  </si>
  <si>
    <t>海老名市立海西中学校</t>
  </si>
  <si>
    <t>海・有馬</t>
  </si>
  <si>
    <t>海老名市立柏ヶ谷中学校</t>
  </si>
  <si>
    <t>海老名市立海老名中学校</t>
  </si>
  <si>
    <t>海老名市立有馬中学校</t>
  </si>
  <si>
    <t>座間</t>
  </si>
  <si>
    <t>座間・西</t>
  </si>
  <si>
    <t>座間市立</t>
    <rPh sb="0" eb="2">
      <t>ザマ</t>
    </rPh>
    <rPh sb="2" eb="4">
      <t>シリツ</t>
    </rPh>
    <phoneticPr fontId="3"/>
  </si>
  <si>
    <t>座間・東</t>
  </si>
  <si>
    <t>座間市立座間中学校</t>
  </si>
  <si>
    <t>栗原</t>
  </si>
  <si>
    <t>座間西</t>
    <phoneticPr fontId="3"/>
  </si>
  <si>
    <t>座間市立西中学校</t>
  </si>
  <si>
    <t>相模</t>
  </si>
  <si>
    <t>座間東</t>
    <phoneticPr fontId="3"/>
  </si>
  <si>
    <t>座間市立東中学校</t>
  </si>
  <si>
    <t>座間・南</t>
  </si>
  <si>
    <t>座間市立栗原中学校</t>
  </si>
  <si>
    <t>座間市立相模丘中学校</t>
  </si>
  <si>
    <t>座間南</t>
    <phoneticPr fontId="3"/>
  </si>
  <si>
    <t>座間市立南中学校</t>
  </si>
  <si>
    <t>綾瀬</t>
  </si>
  <si>
    <t>綾北</t>
  </si>
  <si>
    <t>綾瀬市立</t>
    <rPh sb="0" eb="2">
      <t>アヤセ</t>
    </rPh>
    <rPh sb="2" eb="4">
      <t>シリツ</t>
    </rPh>
    <phoneticPr fontId="3"/>
  </si>
  <si>
    <t>綾・城山</t>
  </si>
  <si>
    <t>綾瀬市立綾瀬中学校</t>
  </si>
  <si>
    <t>北の台</t>
  </si>
  <si>
    <t>綾瀬市立綾北中学校</t>
  </si>
  <si>
    <t>春日台</t>
  </si>
  <si>
    <t>綾瀬市立城山中学校</t>
  </si>
  <si>
    <t>綾瀬市立北の台中学校</t>
  </si>
  <si>
    <t>綾瀬市立春日台中学校</t>
  </si>
  <si>
    <t>平塚</t>
  </si>
  <si>
    <t>江陽</t>
  </si>
  <si>
    <t>大洋</t>
  </si>
  <si>
    <t>春日野</t>
  </si>
  <si>
    <t>平塚市立　江陽　中学校</t>
  </si>
  <si>
    <t>0463-21-0414</t>
    <phoneticPr fontId="3"/>
  </si>
  <si>
    <t>平塚市浅間町８－１</t>
    <rPh sb="0" eb="3">
      <t>ヒラツカシ</t>
    </rPh>
    <rPh sb="3" eb="6">
      <t>アサマチョウ</t>
    </rPh>
    <phoneticPr fontId="3"/>
  </si>
  <si>
    <t>浜岳</t>
  </si>
  <si>
    <t>太洋</t>
    <rPh sb="0" eb="2">
      <t>タイヨウ</t>
    </rPh>
    <phoneticPr fontId="3"/>
  </si>
  <si>
    <t>平塚市立　太洋　中学校</t>
    <rPh sb="0" eb="2">
      <t>ヒラツカ</t>
    </rPh>
    <rPh sb="2" eb="4">
      <t>シリツ</t>
    </rPh>
    <rPh sb="5" eb="7">
      <t>タイヨウ</t>
    </rPh>
    <rPh sb="8" eb="11">
      <t>チュウガッコウ</t>
    </rPh>
    <phoneticPr fontId="3"/>
  </si>
  <si>
    <t>0463-21-0419</t>
    <phoneticPr fontId="3"/>
  </si>
  <si>
    <t>平塚市高浜台７－１</t>
    <rPh sb="0" eb="3">
      <t>ヒラツカシ</t>
    </rPh>
    <rPh sb="3" eb="6">
      <t>タカハマダイ</t>
    </rPh>
    <phoneticPr fontId="3"/>
  </si>
  <si>
    <t>大野</t>
  </si>
  <si>
    <t>平塚市立　春日野　中学校</t>
    <rPh sb="0" eb="2">
      <t>ヒラツカ</t>
    </rPh>
    <rPh sb="2" eb="4">
      <t>シリツ</t>
    </rPh>
    <rPh sb="5" eb="8">
      <t>カスガノ</t>
    </rPh>
    <rPh sb="9" eb="12">
      <t>チュウガッコウ</t>
    </rPh>
    <phoneticPr fontId="3"/>
  </si>
  <si>
    <t>0463-31-0420</t>
    <phoneticPr fontId="3"/>
  </si>
  <si>
    <t>平塚市中里３３－１</t>
    <rPh sb="0" eb="3">
      <t>ヒラツカシ</t>
    </rPh>
    <rPh sb="3" eb="5">
      <t>ナカザト</t>
    </rPh>
    <phoneticPr fontId="3"/>
  </si>
  <si>
    <t>神田</t>
  </si>
  <si>
    <t>平塚市立　浜岳　中学校</t>
    <rPh sb="0" eb="2">
      <t>ヒラツカ</t>
    </rPh>
    <rPh sb="2" eb="4">
      <t>シリツ</t>
    </rPh>
    <rPh sb="5" eb="7">
      <t>ハマタケ</t>
    </rPh>
    <rPh sb="8" eb="11">
      <t>チュウガッコウ</t>
    </rPh>
    <phoneticPr fontId="3"/>
  </si>
  <si>
    <t>0463-31-0479</t>
    <phoneticPr fontId="3"/>
  </si>
  <si>
    <t>平塚市龍城ヶ丘４－２６</t>
    <rPh sb="0" eb="3">
      <t>ヒラツカシ</t>
    </rPh>
    <rPh sb="3" eb="7">
      <t>リュウジョウガオカ</t>
    </rPh>
    <phoneticPr fontId="3"/>
  </si>
  <si>
    <t>土沢</t>
  </si>
  <si>
    <t>平塚市立　大野　中学校</t>
    <rPh sb="0" eb="2">
      <t>ヒラツカ</t>
    </rPh>
    <rPh sb="2" eb="4">
      <t>シリツ</t>
    </rPh>
    <rPh sb="5" eb="7">
      <t>オオノ</t>
    </rPh>
    <rPh sb="8" eb="11">
      <t>チュウガッコウ</t>
    </rPh>
    <phoneticPr fontId="3"/>
  </si>
  <si>
    <t>0463-55-1568</t>
    <phoneticPr fontId="3"/>
  </si>
  <si>
    <t>平塚市東中原１－１２－１</t>
    <rPh sb="0" eb="3">
      <t>ヒラツカシ</t>
    </rPh>
    <rPh sb="3" eb="6">
      <t>ヒガシナカハラ</t>
    </rPh>
    <phoneticPr fontId="3"/>
  </si>
  <si>
    <t>金旭</t>
  </si>
  <si>
    <t>平塚市立　神田　中学校</t>
    <rPh sb="0" eb="2">
      <t>ヒラツカ</t>
    </rPh>
    <rPh sb="2" eb="4">
      <t>シリツ</t>
    </rPh>
    <rPh sb="5" eb="7">
      <t>カンダ</t>
    </rPh>
    <rPh sb="8" eb="11">
      <t>チュウガッコウ</t>
    </rPh>
    <phoneticPr fontId="3"/>
  </si>
  <si>
    <t>0463-54-1623</t>
    <phoneticPr fontId="3"/>
  </si>
  <si>
    <t>平塚市田村１４８</t>
    <rPh sb="0" eb="3">
      <t>ヒラツカシ</t>
    </rPh>
    <rPh sb="3" eb="5">
      <t>タムラ</t>
    </rPh>
    <phoneticPr fontId="3"/>
  </si>
  <si>
    <t>平・中原</t>
  </si>
  <si>
    <t>平塚市立　土沢　中学校</t>
    <rPh sb="0" eb="2">
      <t>ヒラツカ</t>
    </rPh>
    <rPh sb="2" eb="4">
      <t>シリツ</t>
    </rPh>
    <rPh sb="5" eb="6">
      <t>ツチ</t>
    </rPh>
    <rPh sb="6" eb="7">
      <t>サワ</t>
    </rPh>
    <rPh sb="8" eb="11">
      <t>チュウガッコウ</t>
    </rPh>
    <phoneticPr fontId="3"/>
  </si>
  <si>
    <t>0463-58-6680</t>
    <phoneticPr fontId="3"/>
  </si>
  <si>
    <t>平塚市土屋２２４４</t>
    <rPh sb="0" eb="3">
      <t>ヒラツカシ</t>
    </rPh>
    <rPh sb="3" eb="5">
      <t>ツチヤ</t>
    </rPh>
    <phoneticPr fontId="3"/>
  </si>
  <si>
    <t>大住</t>
  </si>
  <si>
    <t>平塚市立　金旭　中学校</t>
    <rPh sb="0" eb="2">
      <t>ヒラツカ</t>
    </rPh>
    <rPh sb="2" eb="4">
      <t>シリツ</t>
    </rPh>
    <rPh sb="5" eb="7">
      <t>キンキョク</t>
    </rPh>
    <rPh sb="8" eb="11">
      <t>チュウガッコウ</t>
    </rPh>
    <phoneticPr fontId="3"/>
  </si>
  <si>
    <t>0463-58-0151</t>
    <phoneticPr fontId="3"/>
  </si>
  <si>
    <t>平塚市広川１２</t>
    <rPh sb="0" eb="3">
      <t>ヒラツカシ</t>
    </rPh>
    <rPh sb="3" eb="5">
      <t>ヒロカワ</t>
    </rPh>
    <phoneticPr fontId="3"/>
  </si>
  <si>
    <t>山城</t>
  </si>
  <si>
    <t>平塚市立　中原　中学校</t>
    <rPh sb="0" eb="2">
      <t>ヒラツカ</t>
    </rPh>
    <rPh sb="2" eb="4">
      <t>シリツ</t>
    </rPh>
    <rPh sb="5" eb="7">
      <t>ナカハラ</t>
    </rPh>
    <rPh sb="8" eb="11">
      <t>チュウガッコウ</t>
    </rPh>
    <phoneticPr fontId="3"/>
  </si>
  <si>
    <t>0463-33-2151</t>
    <phoneticPr fontId="3"/>
  </si>
  <si>
    <t>平塚市御殿４－５－１</t>
    <rPh sb="0" eb="3">
      <t>ヒラツカシ</t>
    </rPh>
    <rPh sb="3" eb="5">
      <t>ゴテン</t>
    </rPh>
    <phoneticPr fontId="3"/>
  </si>
  <si>
    <t>平・神明</t>
  </si>
  <si>
    <t>平塚市立　大住　中学校</t>
    <rPh sb="0" eb="2">
      <t>ヒラツカ</t>
    </rPh>
    <rPh sb="2" eb="4">
      <t>シリツ</t>
    </rPh>
    <rPh sb="5" eb="7">
      <t>オオスミ</t>
    </rPh>
    <rPh sb="8" eb="11">
      <t>チュウガッコウ</t>
    </rPh>
    <phoneticPr fontId="3"/>
  </si>
  <si>
    <t>0463-54-0626</t>
    <phoneticPr fontId="3"/>
  </si>
  <si>
    <t>平塚市城所６４９</t>
    <rPh sb="0" eb="3">
      <t>ヒラツカシ</t>
    </rPh>
    <rPh sb="3" eb="5">
      <t>キドコロ</t>
    </rPh>
    <phoneticPr fontId="3"/>
  </si>
  <si>
    <t>金目</t>
  </si>
  <si>
    <t>平塚市立　山城　中学校</t>
    <rPh sb="0" eb="2">
      <t>ヒラツカ</t>
    </rPh>
    <rPh sb="2" eb="4">
      <t>シリツ</t>
    </rPh>
    <rPh sb="5" eb="7">
      <t>ヤマシロ</t>
    </rPh>
    <rPh sb="8" eb="11">
      <t>チュウガッコウ</t>
    </rPh>
    <phoneticPr fontId="3"/>
  </si>
  <si>
    <t>0463-34-2530</t>
    <phoneticPr fontId="3"/>
  </si>
  <si>
    <t>平塚市高村１６６</t>
    <rPh sb="0" eb="3">
      <t>ヒラツカシ</t>
    </rPh>
    <rPh sb="3" eb="5">
      <t>タカムラ</t>
    </rPh>
    <phoneticPr fontId="3"/>
  </si>
  <si>
    <t>横内</t>
  </si>
  <si>
    <t>平塚市立　神明　中学校</t>
    <rPh sb="0" eb="2">
      <t>ヒラツカ</t>
    </rPh>
    <rPh sb="2" eb="4">
      <t>シリツ</t>
    </rPh>
    <rPh sb="5" eb="7">
      <t>シンメイ</t>
    </rPh>
    <rPh sb="8" eb="11">
      <t>チュウガッコウ</t>
    </rPh>
    <phoneticPr fontId="3"/>
  </si>
  <si>
    <t>0463-23-6215</t>
    <phoneticPr fontId="3"/>
  </si>
  <si>
    <t>平塚市四之宮１－１０－１</t>
    <rPh sb="0" eb="3">
      <t>ヒラツカシ</t>
    </rPh>
    <rPh sb="3" eb="6">
      <t>シノミヤ</t>
    </rPh>
    <phoneticPr fontId="3"/>
  </si>
  <si>
    <t>旭陵</t>
  </si>
  <si>
    <t>平塚市立　金目　中学校</t>
    <rPh sb="0" eb="2">
      <t>ヒラツカ</t>
    </rPh>
    <rPh sb="2" eb="4">
      <t>シリツ</t>
    </rPh>
    <rPh sb="5" eb="7">
      <t>カナメ</t>
    </rPh>
    <rPh sb="8" eb="11">
      <t>チュウガッコウ</t>
    </rPh>
    <phoneticPr fontId="3"/>
  </si>
  <si>
    <t>0463-58-8558</t>
    <phoneticPr fontId="3"/>
  </si>
  <si>
    <t>平塚市南金目１０１３－２</t>
    <rPh sb="0" eb="3">
      <t>ヒラツカシ</t>
    </rPh>
    <rPh sb="3" eb="6">
      <t>ミナミカナメ</t>
    </rPh>
    <phoneticPr fontId="3"/>
  </si>
  <si>
    <t>平塚市立　横内　中学校</t>
    <rPh sb="0" eb="2">
      <t>ヒラツカ</t>
    </rPh>
    <rPh sb="2" eb="4">
      <t>シリツ</t>
    </rPh>
    <rPh sb="5" eb="7">
      <t>ヨコウチ</t>
    </rPh>
    <rPh sb="8" eb="11">
      <t>チュウガッコウ</t>
    </rPh>
    <phoneticPr fontId="3"/>
  </si>
  <si>
    <t>0463-55-8131</t>
    <phoneticPr fontId="3"/>
  </si>
  <si>
    <t>平塚市横内１９４８－３</t>
    <rPh sb="0" eb="3">
      <t>ヒラツカシ</t>
    </rPh>
    <rPh sb="3" eb="5">
      <t>ヨコウチ</t>
    </rPh>
    <phoneticPr fontId="3"/>
  </si>
  <si>
    <t>平塚市立　旭陵　中学校</t>
    <rPh sb="0" eb="2">
      <t>ヒラツカ</t>
    </rPh>
    <rPh sb="2" eb="4">
      <t>シリツ</t>
    </rPh>
    <rPh sb="5" eb="7">
      <t>キョクリョウ</t>
    </rPh>
    <rPh sb="8" eb="11">
      <t>チュウガッコウ</t>
    </rPh>
    <phoneticPr fontId="3"/>
  </si>
  <si>
    <t>0463-59-0400</t>
    <phoneticPr fontId="3"/>
  </si>
  <si>
    <t>平塚市日向岡２－９－１</t>
    <rPh sb="0" eb="3">
      <t>ヒラツカシ</t>
    </rPh>
    <rPh sb="3" eb="6">
      <t>ヒナタオカ</t>
    </rPh>
    <phoneticPr fontId="3"/>
  </si>
  <si>
    <t>秦野</t>
  </si>
  <si>
    <t>秦野・本町</t>
  </si>
  <si>
    <t>秦野東</t>
  </si>
  <si>
    <t>秦野西</t>
  </si>
  <si>
    <t>秦野本町</t>
    <phoneticPr fontId="3"/>
  </si>
  <si>
    <t>秦野市立本町中学校</t>
  </si>
  <si>
    <t>秦野南</t>
  </si>
  <si>
    <t>秦野市立東中学校</t>
  </si>
  <si>
    <t>秦野北</t>
  </si>
  <si>
    <t>秦野市立西中学校</t>
  </si>
  <si>
    <t>大根</t>
  </si>
  <si>
    <t>秦野市立南中学校</t>
  </si>
  <si>
    <t>秦・南が丘</t>
  </si>
  <si>
    <t>秦野市立北中学校</t>
  </si>
  <si>
    <t>渋沢</t>
  </si>
  <si>
    <t>秦野市立大根中学校</t>
  </si>
  <si>
    <t>鶴巻</t>
  </si>
  <si>
    <t>秦野市立南が丘中学校</t>
  </si>
  <si>
    <t>秦野市立渋沢中学校</t>
  </si>
  <si>
    <t>秦野市立鶴巻中学校</t>
  </si>
  <si>
    <t>伊勢原</t>
  </si>
  <si>
    <t>山王</t>
  </si>
  <si>
    <t>成瀬</t>
  </si>
  <si>
    <t>伊勢原市立山王中学校</t>
  </si>
  <si>
    <t>伊・中沢</t>
  </si>
  <si>
    <t>伊勢原市立成瀬中学校</t>
  </si>
  <si>
    <t>伊勢原市立伊勢原中学校</t>
  </si>
  <si>
    <t>伊勢原市立中沢中学校</t>
  </si>
  <si>
    <t>中郡</t>
  </si>
  <si>
    <t>大磯</t>
  </si>
  <si>
    <t>国府</t>
  </si>
  <si>
    <t>二宮</t>
  </si>
  <si>
    <t>大磯町立大磯中学校</t>
  </si>
  <si>
    <t>二宮西</t>
  </si>
  <si>
    <t>大磯町立国府中学校</t>
  </si>
  <si>
    <t>二宮町立二宮中学校</t>
  </si>
  <si>
    <t>二宮町立二宮西中学校</t>
  </si>
  <si>
    <t>南足柄</t>
    <phoneticPr fontId="24"/>
  </si>
  <si>
    <t>北足柄</t>
  </si>
  <si>
    <t>南足柄</t>
  </si>
  <si>
    <t>岡本</t>
  </si>
  <si>
    <t>南足柄市立北足柄中学校</t>
  </si>
  <si>
    <t>足柄台</t>
  </si>
  <si>
    <t>南足柄市立南足柄中学校</t>
  </si>
  <si>
    <t>南足柄市立岡本中学校</t>
  </si>
  <si>
    <t>南足柄</t>
    <phoneticPr fontId="24"/>
  </si>
  <si>
    <t>南足柄市立足柄台中学校</t>
  </si>
  <si>
    <t>足柄上</t>
    <rPh sb="0" eb="2">
      <t>アシガラ</t>
    </rPh>
    <rPh sb="2" eb="3">
      <t>カミ</t>
    </rPh>
    <phoneticPr fontId="24"/>
  </si>
  <si>
    <t>中井</t>
  </si>
  <si>
    <t>湘光</t>
  </si>
  <si>
    <t>松田</t>
  </si>
  <si>
    <t>中井町立中井中学校</t>
  </si>
  <si>
    <t>寄</t>
  </si>
  <si>
    <t>大井町立湘光中学校</t>
  </si>
  <si>
    <t>山北</t>
  </si>
  <si>
    <t>松田町立松田中学校</t>
  </si>
  <si>
    <t>清水</t>
  </si>
  <si>
    <t>松田町立寄中学校</t>
  </si>
  <si>
    <t>三保</t>
  </si>
  <si>
    <t>山北町立山北中学校</t>
  </si>
  <si>
    <t>文命</t>
  </si>
  <si>
    <t>山北町立清水中学校</t>
  </si>
  <si>
    <t>山北町立三保中学校</t>
  </si>
  <si>
    <t>開成町立文命中学校</t>
  </si>
  <si>
    <t>小田原</t>
    <rPh sb="0" eb="3">
      <t>オダワラ</t>
    </rPh>
    <phoneticPr fontId="24"/>
  </si>
  <si>
    <t>小・城山</t>
  </si>
  <si>
    <t>白鴎</t>
  </si>
  <si>
    <t>小・白山</t>
  </si>
  <si>
    <t>小田原市立城山中学校</t>
  </si>
  <si>
    <t>城南</t>
  </si>
  <si>
    <t>小田原市立白鵰中学校</t>
  </si>
  <si>
    <t>鴨宮</t>
  </si>
  <si>
    <t>小田原市立白山中学校</t>
  </si>
  <si>
    <t>千代</t>
  </si>
  <si>
    <t>小田原市立城南中学校</t>
  </si>
  <si>
    <t>国府津</t>
  </si>
  <si>
    <t>小田原市立鴨宮中学校</t>
  </si>
  <si>
    <t>酒匂</t>
  </si>
  <si>
    <t>小田原市立千代中学校</t>
  </si>
  <si>
    <t>片浦</t>
  </si>
  <si>
    <t>小田原市立国府津中学校</t>
  </si>
  <si>
    <t>小田原市立酒匂中学校</t>
  </si>
  <si>
    <t>小・橘</t>
  </si>
  <si>
    <t>小田原市立片浦中学校</t>
  </si>
  <si>
    <t>城北</t>
  </si>
  <si>
    <t>小田原市立泉中学校</t>
  </si>
  <si>
    <t>小田原市立橘中学校</t>
  </si>
  <si>
    <t>小田原市立城北中学校</t>
  </si>
  <si>
    <t>足柄下</t>
    <rPh sb="0" eb="2">
      <t>アシガラ</t>
    </rPh>
    <rPh sb="2" eb="3">
      <t>シタ</t>
    </rPh>
    <phoneticPr fontId="24"/>
  </si>
  <si>
    <t>箱根</t>
    <rPh sb="0" eb="2">
      <t>ハコネ</t>
    </rPh>
    <phoneticPr fontId="3"/>
  </si>
  <si>
    <t>箱根</t>
    <phoneticPr fontId="3"/>
  </si>
  <si>
    <t>箱根町立箱根中学校</t>
    <rPh sb="4" eb="6">
      <t>ハコネ</t>
    </rPh>
    <phoneticPr fontId="3"/>
  </si>
  <si>
    <t>湯本</t>
    <rPh sb="0" eb="2">
      <t>ユモト</t>
    </rPh>
    <phoneticPr fontId="24"/>
  </si>
  <si>
    <t>箱根町立湯本中学校</t>
  </si>
  <si>
    <t>真鶴</t>
  </si>
  <si>
    <t>箱根明星</t>
    <rPh sb="0" eb="2">
      <t>ハコネ</t>
    </rPh>
    <rPh sb="2" eb="4">
      <t>ミョウジョウ</t>
    </rPh>
    <phoneticPr fontId="24"/>
  </si>
  <si>
    <t>箱根町立箱根明星中学校</t>
  </si>
  <si>
    <t>湯河原</t>
  </si>
  <si>
    <t>仙石原</t>
  </si>
  <si>
    <t>箱根町立仙石原中学校</t>
  </si>
  <si>
    <t>真鶴町立真鶴中学校</t>
  </si>
  <si>
    <t>湯河原町立湯河原中学校</t>
  </si>
  <si>
    <t>厚木</t>
    <rPh sb="0" eb="2">
      <t>アツギ</t>
    </rPh>
    <phoneticPr fontId="24"/>
  </si>
  <si>
    <t>厚木</t>
  </si>
  <si>
    <t>依知</t>
  </si>
  <si>
    <t>厚木市立</t>
    <rPh sb="0" eb="2">
      <t>アツギ</t>
    </rPh>
    <rPh sb="2" eb="4">
      <t>シリツ</t>
    </rPh>
    <phoneticPr fontId="3"/>
  </si>
  <si>
    <t>荻野</t>
  </si>
  <si>
    <t>厚木市立厚木中学校</t>
  </si>
  <si>
    <t>睦合</t>
  </si>
  <si>
    <t>厚木市立依知中学校</t>
  </si>
  <si>
    <t>小鮎</t>
  </si>
  <si>
    <t>厚木市立荻野中学校</t>
  </si>
  <si>
    <t>厚・玉川</t>
  </si>
  <si>
    <t>厚木市立睦合中学校</t>
  </si>
  <si>
    <t>南毛利</t>
  </si>
  <si>
    <t>厚木市立小鮎中学校</t>
  </si>
  <si>
    <t>東名</t>
  </si>
  <si>
    <t>厚木市立玉川中学校</t>
  </si>
  <si>
    <t>林</t>
  </si>
  <si>
    <t>厚木市立南毛利中学校</t>
  </si>
  <si>
    <t>藤塚</t>
  </si>
  <si>
    <t>厚木市立東名中学校</t>
  </si>
  <si>
    <t>睦合東</t>
  </si>
  <si>
    <t>厚木市立林中学校</t>
  </si>
  <si>
    <t>森の里</t>
  </si>
  <si>
    <t>厚木市立藤塚中学校</t>
  </si>
  <si>
    <t>相川</t>
  </si>
  <si>
    <t>厚木市立睦合東中学校</t>
  </si>
  <si>
    <t>厚木市立森の里中学校</t>
  </si>
  <si>
    <t>厚木市立相川中学校</t>
  </si>
  <si>
    <t>愛川</t>
    <rPh sb="0" eb="2">
      <t>アイカワ</t>
    </rPh>
    <phoneticPr fontId="24"/>
  </si>
  <si>
    <t>愛川東</t>
  </si>
  <si>
    <t>愛川</t>
  </si>
  <si>
    <t>愛川町立</t>
    <rPh sb="0" eb="2">
      <t>アイカワ</t>
    </rPh>
    <rPh sb="2" eb="4">
      <t>チョウリツ</t>
    </rPh>
    <phoneticPr fontId="3"/>
  </si>
  <si>
    <t>愛・中原</t>
  </si>
  <si>
    <t>愛川町立愛川東中学校</t>
  </si>
  <si>
    <t>緑</t>
  </si>
  <si>
    <t>愛川町立愛川中学校</t>
  </si>
  <si>
    <t>宮ヶ瀬</t>
    <rPh sb="0" eb="1">
      <t>ミヤ</t>
    </rPh>
    <rPh sb="2" eb="3">
      <t>セ</t>
    </rPh>
    <phoneticPr fontId="3"/>
  </si>
  <si>
    <t>愛川中原</t>
    <rPh sb="1" eb="2">
      <t>カワ</t>
    </rPh>
    <phoneticPr fontId="3"/>
  </si>
  <si>
    <t>愛川町立愛川中原中学校</t>
  </si>
  <si>
    <t>清川村立</t>
    <rPh sb="0" eb="2">
      <t>キヨカワ</t>
    </rPh>
    <rPh sb="2" eb="4">
      <t>ソンリツ</t>
    </rPh>
    <phoneticPr fontId="3"/>
  </si>
  <si>
    <t>清川村立緑中学校</t>
  </si>
  <si>
    <t>清川村立宮ヶ瀬中学校</t>
  </si>
  <si>
    <t>津久井</t>
    <rPh sb="0" eb="3">
      <t>ツクイ</t>
    </rPh>
    <phoneticPr fontId="24"/>
  </si>
  <si>
    <t>相模丘</t>
  </si>
  <si>
    <t>津久井</t>
  </si>
  <si>
    <t>津・中沢</t>
  </si>
  <si>
    <t>中野</t>
  </si>
  <si>
    <t>相模原市立相模丘中学校</t>
  </si>
  <si>
    <t>串川</t>
  </si>
  <si>
    <t>相・中沢</t>
    <rPh sb="0" eb="1">
      <t>ソウ</t>
    </rPh>
    <phoneticPr fontId="3"/>
  </si>
  <si>
    <t>相模原市立中沢中学校</t>
  </si>
  <si>
    <t>鳥屋</t>
    <rPh sb="0" eb="1">
      <t>トリ</t>
    </rPh>
    <rPh sb="1" eb="2">
      <t>ヤ</t>
    </rPh>
    <phoneticPr fontId="3"/>
  </si>
  <si>
    <t>相模原市立中野中学校</t>
  </si>
  <si>
    <t>青野原</t>
    <rPh sb="0" eb="1">
      <t>アオ</t>
    </rPh>
    <rPh sb="1" eb="3">
      <t>ノハラ</t>
    </rPh>
    <phoneticPr fontId="3"/>
  </si>
  <si>
    <t>相模原市立串川中学校</t>
  </si>
  <si>
    <t>青根</t>
    <rPh sb="0" eb="1">
      <t>アオ</t>
    </rPh>
    <rPh sb="1" eb="2">
      <t>ネ</t>
    </rPh>
    <phoneticPr fontId="3"/>
  </si>
  <si>
    <t>相模原市立鳥屋中学校</t>
  </si>
  <si>
    <t>内郷</t>
  </si>
  <si>
    <t>相模原市立青野原中学校</t>
  </si>
  <si>
    <t>北相</t>
    <rPh sb="0" eb="1">
      <t>キタ</t>
    </rPh>
    <rPh sb="1" eb="2">
      <t>ソウ</t>
    </rPh>
    <phoneticPr fontId="3"/>
  </si>
  <si>
    <t>相模原市立青根中学校</t>
  </si>
  <si>
    <t>藤野</t>
  </si>
  <si>
    <t>相模原市立内郷中学校</t>
  </si>
  <si>
    <t>相模原市立北相中学校</t>
  </si>
  <si>
    <t>相模原市立藤野中学校</t>
  </si>
  <si>
    <t>私学横浜</t>
    <rPh sb="2" eb="4">
      <t>ヨコハマ</t>
    </rPh>
    <phoneticPr fontId="24"/>
  </si>
  <si>
    <t>横浜山手女子</t>
  </si>
  <si>
    <t>関東学院</t>
  </si>
  <si>
    <t>関東六浦</t>
  </si>
  <si>
    <t>横浜英和</t>
    <rPh sb="0" eb="2">
      <t>ヨコハマ</t>
    </rPh>
    <rPh sb="2" eb="4">
      <t>エイワ</t>
    </rPh>
    <phoneticPr fontId="3"/>
  </si>
  <si>
    <t>日大</t>
  </si>
  <si>
    <t>武相</t>
  </si>
  <si>
    <t>桐蔭学園</t>
    <rPh sb="2" eb="4">
      <t>ガクエン</t>
    </rPh>
    <phoneticPr fontId="3"/>
  </si>
  <si>
    <t>山手学院</t>
  </si>
  <si>
    <t>捜真女子</t>
  </si>
  <si>
    <t>横浜隼人</t>
    <rPh sb="0" eb="2">
      <t>ヨコハマ</t>
    </rPh>
    <phoneticPr fontId="3"/>
  </si>
  <si>
    <t>神奈川学園</t>
  </si>
  <si>
    <t>鶴見女子</t>
  </si>
  <si>
    <t>慶応</t>
  </si>
  <si>
    <t>浅野</t>
  </si>
  <si>
    <t>神大付属</t>
  </si>
  <si>
    <t>聖光学院</t>
  </si>
  <si>
    <t>公文国際</t>
  </si>
  <si>
    <t>サレジオ</t>
  </si>
  <si>
    <t>森村学園</t>
  </si>
  <si>
    <t>私学川崎</t>
    <rPh sb="0" eb="2">
      <t>シガク</t>
    </rPh>
    <rPh sb="2" eb="4">
      <t>カワサキ</t>
    </rPh>
    <phoneticPr fontId="24"/>
  </si>
  <si>
    <t>日女大付</t>
  </si>
  <si>
    <t>大西学園</t>
  </si>
  <si>
    <t>洗足学園</t>
  </si>
  <si>
    <t>カリタス</t>
  </si>
  <si>
    <t>法政第二</t>
  </si>
  <si>
    <t>桐光学園</t>
  </si>
  <si>
    <t>私学鎌倉</t>
    <rPh sb="0" eb="2">
      <t>シガク</t>
    </rPh>
    <rPh sb="2" eb="4">
      <t>カマクラ</t>
    </rPh>
    <phoneticPr fontId="24"/>
  </si>
  <si>
    <t>鎌倉学園</t>
  </si>
  <si>
    <t>鎌倉女学院</t>
  </si>
  <si>
    <t>鎌倉女子大</t>
  </si>
  <si>
    <t>清泉女学院</t>
  </si>
  <si>
    <t>栄光学園</t>
  </si>
  <si>
    <t>北鎌倉女子</t>
  </si>
  <si>
    <t>私学藤沢</t>
    <rPh sb="0" eb="2">
      <t>シガク</t>
    </rPh>
    <rPh sb="2" eb="4">
      <t>フジサワ</t>
    </rPh>
    <phoneticPr fontId="24"/>
  </si>
  <si>
    <t>湘南学園</t>
  </si>
  <si>
    <t>湘南白百合</t>
  </si>
  <si>
    <t>聖園女学院</t>
  </si>
  <si>
    <t>慶応藤沢</t>
  </si>
  <si>
    <t>私学逗子</t>
    <rPh sb="0" eb="2">
      <t>シガク</t>
    </rPh>
    <rPh sb="2" eb="4">
      <t>ズシ</t>
    </rPh>
    <phoneticPr fontId="24"/>
  </si>
  <si>
    <t>聖和学院</t>
  </si>
  <si>
    <t>逗子開成</t>
  </si>
  <si>
    <t>私学相模原</t>
    <rPh sb="0" eb="2">
      <t>シガク</t>
    </rPh>
    <rPh sb="2" eb="5">
      <t>サガミハラ</t>
    </rPh>
    <phoneticPr fontId="24"/>
  </si>
  <si>
    <t>相模女子大</t>
  </si>
  <si>
    <t>東海大相模</t>
  </si>
  <si>
    <t>私学小田原</t>
    <rPh sb="0" eb="2">
      <t>シガク</t>
    </rPh>
    <rPh sb="2" eb="5">
      <t>オダワラ</t>
    </rPh>
    <phoneticPr fontId="24"/>
  </si>
  <si>
    <t>相洋</t>
  </si>
  <si>
    <t>私学足下</t>
    <rPh sb="0" eb="2">
      <t>シガク</t>
    </rPh>
    <rPh sb="2" eb="3">
      <t>アシ</t>
    </rPh>
    <rPh sb="3" eb="4">
      <t>シタ</t>
    </rPh>
    <phoneticPr fontId="24"/>
  </si>
  <si>
    <t>函嶺白百合</t>
  </si>
  <si>
    <t>私学大和</t>
    <rPh sb="0" eb="2">
      <t>シガク</t>
    </rPh>
    <rPh sb="2" eb="4">
      <t>ヤマト</t>
    </rPh>
    <phoneticPr fontId="24"/>
  </si>
  <si>
    <t>聖セシリア</t>
  </si>
  <si>
    <t>私学横須賀</t>
    <rPh sb="0" eb="2">
      <t>シガク</t>
    </rPh>
    <rPh sb="2" eb="5">
      <t>ヨコスカ</t>
    </rPh>
    <phoneticPr fontId="24"/>
  </si>
  <si>
    <t>横須賀学院</t>
  </si>
  <si>
    <t>私学伊勢原</t>
    <rPh sb="0" eb="2">
      <t>シガク</t>
    </rPh>
    <rPh sb="2" eb="5">
      <t>イセハラ</t>
    </rPh>
    <phoneticPr fontId="24"/>
  </si>
  <si>
    <t>自修館</t>
    <rPh sb="0" eb="1">
      <t>ジ</t>
    </rPh>
    <phoneticPr fontId="3"/>
  </si>
  <si>
    <t>付属横浜</t>
  </si>
  <si>
    <t>付属鎌倉</t>
  </si>
  <si>
    <t>神奈川朝鮮</t>
  </si>
  <si>
    <t>川崎朝鮮</t>
  </si>
  <si>
    <t>該当なし</t>
    <rPh sb="0" eb="2">
      <t>ガイトウ</t>
    </rPh>
    <phoneticPr fontId="24"/>
  </si>
  <si>
    <t>相模原中等</t>
    <rPh sb="0" eb="3">
      <t>サガミハラ</t>
    </rPh>
    <rPh sb="3" eb="5">
      <t>チュウトウ</t>
    </rPh>
    <phoneticPr fontId="3"/>
  </si>
  <si>
    <t>平塚中等</t>
    <rPh sb="0" eb="2">
      <t>ヒラツカ</t>
    </rPh>
    <rPh sb="2" eb="4">
      <t>チュウトウ</t>
    </rPh>
    <phoneticPr fontId="3"/>
  </si>
  <si>
    <t>神奈川県立平塚中等教育学校</t>
    <rPh sb="0" eb="3">
      <t>カナガワ</t>
    </rPh>
    <rPh sb="3" eb="5">
      <t>ケンリツ</t>
    </rPh>
    <rPh sb="5" eb="7">
      <t>ヒラツカ</t>
    </rPh>
    <rPh sb="7" eb="9">
      <t>チュウトウ</t>
    </rPh>
    <rPh sb="9" eb="11">
      <t>キョウイク</t>
    </rPh>
    <rPh sb="11" eb="13">
      <t>ガッコウ</t>
    </rPh>
    <phoneticPr fontId="3"/>
  </si>
  <si>
    <t>市No</t>
    <rPh sb="0" eb="1">
      <t>シ</t>
    </rPh>
    <phoneticPr fontId="3"/>
  </si>
  <si>
    <t>市個人
ﾅﾝﾊﾞｰ</t>
    <rPh sb="0" eb="1">
      <t>シ</t>
    </rPh>
    <rPh sb="1" eb="3">
      <t>コジン</t>
    </rPh>
    <phoneticPr fontId="3"/>
  </si>
  <si>
    <t>100M</t>
  </si>
  <si>
    <t>役員　申込み</t>
    <rPh sb="0" eb="2">
      <t>ヤクイン</t>
    </rPh>
    <rPh sb="3" eb="5">
      <t>モウシコ</t>
    </rPh>
    <phoneticPr fontId="3"/>
  </si>
  <si>
    <t>氏名</t>
    <rPh sb="0" eb="2">
      <t>シメイ</t>
    </rPh>
    <phoneticPr fontId="3"/>
  </si>
  <si>
    <t>希望役員</t>
    <rPh sb="0" eb="2">
      <t>キボウ</t>
    </rPh>
    <rPh sb="2" eb="4">
      <t>ヤクイン</t>
    </rPh>
    <phoneticPr fontId="3"/>
  </si>
  <si>
    <t>1500M</t>
  </si>
  <si>
    <t>平塚市立江陽中学校</t>
    <rPh sb="0" eb="4">
      <t>ヒラツカシリツ</t>
    </rPh>
    <rPh sb="4" eb="6">
      <t>コウヨウ</t>
    </rPh>
    <rPh sb="6" eb="9">
      <t>チュウガッコウ</t>
    </rPh>
    <phoneticPr fontId="3"/>
  </si>
  <si>
    <t>走幅跳</t>
    <rPh sb="0" eb="3">
      <t>ハシリハバトビ</t>
    </rPh>
    <phoneticPr fontId="3"/>
  </si>
  <si>
    <t>太洋</t>
    <rPh sb="0" eb="1">
      <t>フト</t>
    </rPh>
    <phoneticPr fontId="3"/>
  </si>
  <si>
    <t>平塚市立太洋中学校</t>
    <rPh sb="0" eb="4">
      <t>ヒラツカシリツ</t>
    </rPh>
    <rPh sb="4" eb="6">
      <t>タイヨウ</t>
    </rPh>
    <rPh sb="6" eb="9">
      <t>チュウガッコウ</t>
    </rPh>
    <phoneticPr fontId="3"/>
  </si>
  <si>
    <t>砲丸投</t>
    <rPh sb="0" eb="3">
      <t>ホウガンナゲ</t>
    </rPh>
    <phoneticPr fontId="3"/>
  </si>
  <si>
    <t>平塚市立春日野中学校</t>
    <rPh sb="0" eb="4">
      <t>ヒラツカシリツ</t>
    </rPh>
    <rPh sb="4" eb="7">
      <t>カスガノ</t>
    </rPh>
    <rPh sb="7" eb="10">
      <t>チュウガッコウ</t>
    </rPh>
    <phoneticPr fontId="3"/>
  </si>
  <si>
    <t>浜岳</t>
    <rPh sb="0" eb="1">
      <t>ハマ</t>
    </rPh>
    <rPh sb="1" eb="2">
      <t>タケ</t>
    </rPh>
    <phoneticPr fontId="24"/>
  </si>
  <si>
    <t>平塚市立浜岳中学校</t>
    <rPh sb="0" eb="4">
      <t>ヒラツカシリツ</t>
    </rPh>
    <rPh sb="4" eb="6">
      <t>ハマタケ</t>
    </rPh>
    <rPh sb="6" eb="9">
      <t>チュウガッコウ</t>
    </rPh>
    <phoneticPr fontId="3"/>
  </si>
  <si>
    <t>大野</t>
    <rPh sb="0" eb="2">
      <t>オオノ</t>
    </rPh>
    <phoneticPr fontId="24"/>
  </si>
  <si>
    <t>平塚市立大野中学校</t>
    <rPh sb="0" eb="4">
      <t>ヒラツカシリツ</t>
    </rPh>
    <rPh sb="4" eb="6">
      <t>オオノ</t>
    </rPh>
    <rPh sb="6" eb="9">
      <t>チュウガッコウ</t>
    </rPh>
    <phoneticPr fontId="3"/>
  </si>
  <si>
    <t>平塚市立神田中学校</t>
    <rPh sb="0" eb="4">
      <t>ヒラツカシリツ</t>
    </rPh>
    <rPh sb="4" eb="6">
      <t>カンダ</t>
    </rPh>
    <rPh sb="6" eb="9">
      <t>チュウガッコウ</t>
    </rPh>
    <phoneticPr fontId="3"/>
  </si>
  <si>
    <t>３人目</t>
    <rPh sb="1" eb="3">
      <t>ニンメ</t>
    </rPh>
    <phoneticPr fontId="24"/>
  </si>
  <si>
    <t>平塚市立土沢中学校</t>
    <rPh sb="0" eb="4">
      <t>ヒラツカシリツ</t>
    </rPh>
    <rPh sb="4" eb="5">
      <t>ツチ</t>
    </rPh>
    <rPh sb="5" eb="6">
      <t>サワ</t>
    </rPh>
    <rPh sb="6" eb="9">
      <t>チュウガッコウ</t>
    </rPh>
    <phoneticPr fontId="3"/>
  </si>
  <si>
    <t>金旭</t>
    <rPh sb="0" eb="1">
      <t>キン</t>
    </rPh>
    <rPh sb="1" eb="2">
      <t>アサヒ</t>
    </rPh>
    <phoneticPr fontId="24"/>
  </si>
  <si>
    <t>平塚市立金旭中学校</t>
    <rPh sb="0" eb="4">
      <t>ヒラツカシリツ</t>
    </rPh>
    <rPh sb="4" eb="6">
      <t>キンキョク</t>
    </rPh>
    <rPh sb="6" eb="9">
      <t>チュウガッコウ</t>
    </rPh>
    <phoneticPr fontId="3"/>
  </si>
  <si>
    <t>中原</t>
    <phoneticPr fontId="3"/>
  </si>
  <si>
    <t>平塚市立中原中学校</t>
    <rPh sb="0" eb="4">
      <t>ヒラツカシリツ</t>
    </rPh>
    <rPh sb="4" eb="6">
      <t>ナカハラ</t>
    </rPh>
    <rPh sb="6" eb="9">
      <t>チュウガッコウ</t>
    </rPh>
    <phoneticPr fontId="3"/>
  </si>
  <si>
    <t>大住</t>
    <rPh sb="0" eb="2">
      <t>オオスミ</t>
    </rPh>
    <phoneticPr fontId="24"/>
  </si>
  <si>
    <t>平塚市立大住中学校</t>
    <rPh sb="0" eb="4">
      <t>ヒラツカシリツ</t>
    </rPh>
    <rPh sb="4" eb="6">
      <t>オオスミ</t>
    </rPh>
    <rPh sb="6" eb="9">
      <t>チュウガッコウ</t>
    </rPh>
    <phoneticPr fontId="3"/>
  </si>
  <si>
    <t>平塚市立山城中学校</t>
    <rPh sb="0" eb="4">
      <t>ヒラツカシリツ</t>
    </rPh>
    <rPh sb="4" eb="6">
      <t>ヤマシロ</t>
    </rPh>
    <rPh sb="6" eb="9">
      <t>チュウガッコウ</t>
    </rPh>
    <phoneticPr fontId="3"/>
  </si>
  <si>
    <t>神明</t>
    <phoneticPr fontId="3"/>
  </si>
  <si>
    <t>平塚市立神明中学校</t>
    <rPh sb="0" eb="4">
      <t>ヒラツカシリツ</t>
    </rPh>
    <rPh sb="4" eb="6">
      <t>シンメイ</t>
    </rPh>
    <rPh sb="6" eb="9">
      <t>チュウガッコウ</t>
    </rPh>
    <phoneticPr fontId="3"/>
  </si>
  <si>
    <t>金目</t>
    <rPh sb="0" eb="2">
      <t>カナメ</t>
    </rPh>
    <phoneticPr fontId="24"/>
  </si>
  <si>
    <t>平塚市立金目中学校</t>
    <rPh sb="0" eb="4">
      <t>ヒラツカシリツ</t>
    </rPh>
    <rPh sb="4" eb="6">
      <t>カナメ</t>
    </rPh>
    <rPh sb="6" eb="9">
      <t>チュウガッコウ</t>
    </rPh>
    <phoneticPr fontId="3"/>
  </si>
  <si>
    <t>横内</t>
    <rPh sb="0" eb="2">
      <t>ヨコウチ</t>
    </rPh>
    <phoneticPr fontId="24"/>
  </si>
  <si>
    <t>平塚市立横内中学校</t>
    <rPh sb="0" eb="4">
      <t>ヒラツカシリツ</t>
    </rPh>
    <rPh sb="4" eb="6">
      <t>ヨコウチ</t>
    </rPh>
    <rPh sb="6" eb="9">
      <t>チュウガッコウ</t>
    </rPh>
    <phoneticPr fontId="3"/>
  </si>
  <si>
    <t>旭陵</t>
    <rPh sb="0" eb="1">
      <t>アサヒ</t>
    </rPh>
    <rPh sb="1" eb="2">
      <t>リョウ</t>
    </rPh>
    <phoneticPr fontId="24"/>
  </si>
  <si>
    <t>平塚市立旭陵中学校</t>
    <rPh sb="0" eb="4">
      <t>ヒラツカシリツ</t>
    </rPh>
    <rPh sb="4" eb="6">
      <t>キョクリョウ</t>
    </rPh>
    <rPh sb="6" eb="9">
      <t>チュウガッコウ</t>
    </rPh>
    <phoneticPr fontId="3"/>
  </si>
  <si>
    <t>富士見</t>
  </si>
  <si>
    <t>浜・南が丘</t>
  </si>
  <si>
    <t>浜・橘</t>
  </si>
  <si>
    <t>浜・田奈</t>
    <rPh sb="0" eb="1">
      <t>ハマ</t>
    </rPh>
    <phoneticPr fontId="24"/>
  </si>
  <si>
    <t>大師</t>
    <rPh sb="0" eb="2">
      <t>ダイシ</t>
    </rPh>
    <phoneticPr fontId="24"/>
  </si>
  <si>
    <t>南大師</t>
    <rPh sb="0" eb="1">
      <t>ミナミ</t>
    </rPh>
    <rPh sb="1" eb="3">
      <t>ダイシ</t>
    </rPh>
    <phoneticPr fontId="24"/>
  </si>
  <si>
    <t>川中島</t>
    <rPh sb="0" eb="3">
      <t>カワナカジマ</t>
    </rPh>
    <phoneticPr fontId="24"/>
  </si>
  <si>
    <t>桜本</t>
    <rPh sb="0" eb="2">
      <t>サクラモト</t>
    </rPh>
    <phoneticPr fontId="24"/>
  </si>
  <si>
    <t>臨港</t>
    <rPh sb="0" eb="1">
      <t>リン</t>
    </rPh>
    <rPh sb="1" eb="2">
      <t>ミナト</t>
    </rPh>
    <phoneticPr fontId="24"/>
  </si>
  <si>
    <t>田島</t>
    <rPh sb="0" eb="2">
      <t>タジマ</t>
    </rPh>
    <phoneticPr fontId="24"/>
  </si>
  <si>
    <t>京町</t>
    <rPh sb="0" eb="2">
      <t>キョウマチ</t>
    </rPh>
    <phoneticPr fontId="24"/>
  </si>
  <si>
    <t>渡田</t>
    <rPh sb="0" eb="2">
      <t>ワタリダ</t>
    </rPh>
    <phoneticPr fontId="24"/>
  </si>
  <si>
    <t>川・富士見</t>
    <rPh sb="0" eb="1">
      <t>カワ</t>
    </rPh>
    <rPh sb="2" eb="5">
      <t>フジミ</t>
    </rPh>
    <phoneticPr fontId="24"/>
  </si>
  <si>
    <t>川･中原</t>
  </si>
  <si>
    <t>川・白山</t>
  </si>
  <si>
    <t>王禅寺</t>
  </si>
  <si>
    <t>北下浦</t>
    <rPh sb="0" eb="1">
      <t>キタ</t>
    </rPh>
    <rPh sb="1" eb="2">
      <t>シタ</t>
    </rPh>
    <rPh sb="2" eb="3">
      <t>ウラ</t>
    </rPh>
    <phoneticPr fontId="24"/>
  </si>
  <si>
    <t>長井</t>
    <rPh sb="0" eb="2">
      <t>ナガイ</t>
    </rPh>
    <phoneticPr fontId="24"/>
  </si>
  <si>
    <t>武山</t>
    <rPh sb="0" eb="2">
      <t>タケヤマ</t>
    </rPh>
    <phoneticPr fontId="24"/>
  </si>
  <si>
    <t>大楠</t>
    <rPh sb="0" eb="2">
      <t>オオグス</t>
    </rPh>
    <phoneticPr fontId="24"/>
  </si>
  <si>
    <t>大矢部</t>
    <rPh sb="0" eb="3">
      <t>オオヤベ</t>
    </rPh>
    <phoneticPr fontId="24"/>
  </si>
  <si>
    <t>上の台</t>
    <rPh sb="0" eb="1">
      <t>ウエ</t>
    </rPh>
    <rPh sb="2" eb="3">
      <t>ダイ</t>
    </rPh>
    <phoneticPr fontId="24"/>
  </si>
  <si>
    <t>須・鴨居</t>
    <rPh sb="0" eb="1">
      <t>ス</t>
    </rPh>
    <rPh sb="2" eb="4">
      <t>カモイ</t>
    </rPh>
    <phoneticPr fontId="24"/>
  </si>
  <si>
    <t>追浜</t>
    <rPh sb="0" eb="2">
      <t>オッパマ</t>
    </rPh>
    <phoneticPr fontId="24"/>
  </si>
  <si>
    <t>桜台</t>
    <rPh sb="0" eb="2">
      <t>サクラダイ</t>
    </rPh>
    <phoneticPr fontId="24"/>
  </si>
  <si>
    <t>坂本</t>
    <rPh sb="0" eb="2">
      <t>サカモト</t>
    </rPh>
    <phoneticPr fontId="24"/>
  </si>
  <si>
    <t>鎌倉第一</t>
    <rPh sb="0" eb="2">
      <t>カマクラ</t>
    </rPh>
    <rPh sb="2" eb="4">
      <t>ダイイチ</t>
    </rPh>
    <phoneticPr fontId="24"/>
  </si>
  <si>
    <t>鎌倉第二</t>
    <rPh sb="0" eb="2">
      <t>カマクラ</t>
    </rPh>
    <rPh sb="2" eb="4">
      <t>ダイニ</t>
    </rPh>
    <phoneticPr fontId="24"/>
  </si>
  <si>
    <t>御成</t>
    <rPh sb="0" eb="1">
      <t>オ</t>
    </rPh>
    <rPh sb="1" eb="2">
      <t>シゲル</t>
    </rPh>
    <phoneticPr fontId="24"/>
  </si>
  <si>
    <t>深沢</t>
    <rPh sb="0" eb="2">
      <t>フカサワ</t>
    </rPh>
    <phoneticPr fontId="24"/>
  </si>
  <si>
    <t>岩瀬</t>
    <rPh sb="0" eb="2">
      <t>イワセ</t>
    </rPh>
    <phoneticPr fontId="24"/>
  </si>
  <si>
    <t>手広</t>
    <rPh sb="0" eb="2">
      <t>テビロ</t>
    </rPh>
    <phoneticPr fontId="24"/>
  </si>
  <si>
    <t>藤沢</t>
    <phoneticPr fontId="24"/>
  </si>
  <si>
    <t>善行</t>
    <rPh sb="0" eb="2">
      <t>ゼンギョウ</t>
    </rPh>
    <phoneticPr fontId="24"/>
  </si>
  <si>
    <t>藤沢</t>
    <phoneticPr fontId="24"/>
  </si>
  <si>
    <t>村岡</t>
    <rPh sb="0" eb="2">
      <t>ムラオカ</t>
    </rPh>
    <phoneticPr fontId="24"/>
  </si>
  <si>
    <t>高倉</t>
    <rPh sb="0" eb="2">
      <t>タカクラ</t>
    </rPh>
    <phoneticPr fontId="24"/>
  </si>
  <si>
    <t>滝の沢</t>
    <rPh sb="0" eb="1">
      <t>タキ</t>
    </rPh>
    <rPh sb="2" eb="3">
      <t>サワ</t>
    </rPh>
    <phoneticPr fontId="24"/>
  </si>
  <si>
    <t>藤沢</t>
    <phoneticPr fontId="24"/>
  </si>
  <si>
    <t>大清水</t>
    <rPh sb="0" eb="3">
      <t>オオシミズ</t>
    </rPh>
    <phoneticPr fontId="24"/>
  </si>
  <si>
    <t>羽鳥</t>
    <rPh sb="0" eb="2">
      <t>ハトリ</t>
    </rPh>
    <phoneticPr fontId="24"/>
  </si>
  <si>
    <t>藤沢第一</t>
    <rPh sb="0" eb="2">
      <t>フジサワ</t>
    </rPh>
    <rPh sb="2" eb="4">
      <t>ダイイチ</t>
    </rPh>
    <phoneticPr fontId="24"/>
  </si>
  <si>
    <t>鵠沼</t>
    <rPh sb="0" eb="2">
      <t>クゲヌマ</t>
    </rPh>
    <phoneticPr fontId="24"/>
  </si>
  <si>
    <t>六会</t>
    <rPh sb="0" eb="2">
      <t>ムツアイ</t>
    </rPh>
    <phoneticPr fontId="24"/>
  </si>
  <si>
    <t>片瀬</t>
    <rPh sb="0" eb="2">
      <t>カタセ</t>
    </rPh>
    <phoneticPr fontId="24"/>
  </si>
  <si>
    <t>御所見</t>
    <rPh sb="0" eb="2">
      <t>ゴショ</t>
    </rPh>
    <rPh sb="2" eb="3">
      <t>ミ</t>
    </rPh>
    <phoneticPr fontId="24"/>
  </si>
  <si>
    <t>藤ヶ丘</t>
    <rPh sb="0" eb="3">
      <t>フジガオカ</t>
    </rPh>
    <phoneticPr fontId="24"/>
  </si>
  <si>
    <t>茅ヶ崎第一</t>
    <rPh sb="0" eb="3">
      <t>チガサキ</t>
    </rPh>
    <rPh sb="3" eb="5">
      <t>ダイイチ</t>
    </rPh>
    <phoneticPr fontId="24"/>
  </si>
  <si>
    <t>鶴嶺</t>
    <rPh sb="0" eb="2">
      <t>ツルミネ</t>
    </rPh>
    <phoneticPr fontId="24"/>
  </si>
  <si>
    <t>松林</t>
    <rPh sb="0" eb="2">
      <t>ショウリン</t>
    </rPh>
    <phoneticPr fontId="24"/>
  </si>
  <si>
    <t>西浜</t>
    <rPh sb="0" eb="2">
      <t>ニシハマ</t>
    </rPh>
    <phoneticPr fontId="24"/>
  </si>
  <si>
    <t>梅田</t>
    <rPh sb="0" eb="2">
      <t>ウメダ</t>
    </rPh>
    <phoneticPr fontId="24"/>
  </si>
  <si>
    <t>鶴が台</t>
    <rPh sb="0" eb="1">
      <t>ツル</t>
    </rPh>
    <rPh sb="2" eb="3">
      <t>ダイ</t>
    </rPh>
    <phoneticPr fontId="24"/>
  </si>
  <si>
    <t>浜須賀</t>
    <rPh sb="0" eb="3">
      <t>ハマスカ</t>
    </rPh>
    <phoneticPr fontId="24"/>
  </si>
  <si>
    <t>北陽</t>
    <rPh sb="0" eb="2">
      <t>ホクヨウ</t>
    </rPh>
    <phoneticPr fontId="24"/>
  </si>
  <si>
    <t>中島</t>
    <rPh sb="0" eb="2">
      <t>ナカジマ</t>
    </rPh>
    <phoneticPr fontId="24"/>
  </si>
  <si>
    <t>赤羽根</t>
    <rPh sb="0" eb="3">
      <t>アカバネ</t>
    </rPh>
    <phoneticPr fontId="24"/>
  </si>
  <si>
    <t>沼間</t>
    <rPh sb="0" eb="2">
      <t>ヌママ</t>
    </rPh>
    <phoneticPr fontId="24"/>
  </si>
  <si>
    <t>南郷</t>
    <rPh sb="0" eb="2">
      <t>ナンゴウ</t>
    </rPh>
    <phoneticPr fontId="24"/>
  </si>
  <si>
    <t>初声</t>
    <rPh sb="0" eb="1">
      <t>ハツ</t>
    </rPh>
    <rPh sb="1" eb="2">
      <t>コエ</t>
    </rPh>
    <phoneticPr fontId="24"/>
  </si>
  <si>
    <t>上原</t>
    <rPh sb="0" eb="2">
      <t>ウエハラ</t>
    </rPh>
    <phoneticPr fontId="24"/>
  </si>
  <si>
    <t>三崎</t>
    <rPh sb="0" eb="2">
      <t>ミサキ</t>
    </rPh>
    <phoneticPr fontId="24"/>
  </si>
  <si>
    <t>寒川</t>
    <rPh sb="0" eb="2">
      <t>サムカワ</t>
    </rPh>
    <phoneticPr fontId="24"/>
  </si>
  <si>
    <t>旭が丘</t>
    <rPh sb="0" eb="1">
      <t>アサヒ</t>
    </rPh>
    <rPh sb="2" eb="3">
      <t>オカ</t>
    </rPh>
    <phoneticPr fontId="24"/>
  </si>
  <si>
    <t>寒川東</t>
    <rPh sb="0" eb="2">
      <t>サムカワ</t>
    </rPh>
    <rPh sb="2" eb="3">
      <t>ヒガシ</t>
    </rPh>
    <phoneticPr fontId="24"/>
  </si>
  <si>
    <t>相陽</t>
    <rPh sb="0" eb="1">
      <t>ソウ</t>
    </rPh>
    <rPh sb="1" eb="2">
      <t>ヨウ</t>
    </rPh>
    <phoneticPr fontId="24"/>
  </si>
  <si>
    <t>上溝南</t>
    <phoneticPr fontId="24"/>
  </si>
  <si>
    <t>相・田名</t>
    <rPh sb="0" eb="1">
      <t>ソウ</t>
    </rPh>
    <phoneticPr fontId="24"/>
  </si>
  <si>
    <t>相・旭</t>
    <rPh sb="0" eb="1">
      <t>ソウ</t>
    </rPh>
    <rPh sb="2" eb="3">
      <t>アサヒ</t>
    </rPh>
    <phoneticPr fontId="24"/>
  </si>
  <si>
    <t>相模台</t>
    <rPh sb="0" eb="3">
      <t>サガミダイ</t>
    </rPh>
    <phoneticPr fontId="24"/>
  </si>
  <si>
    <t>共和</t>
    <rPh sb="0" eb="2">
      <t>キョウワ</t>
    </rPh>
    <phoneticPr fontId="24"/>
  </si>
  <si>
    <t>相・緑が丘</t>
    <rPh sb="0" eb="1">
      <t>ソウ</t>
    </rPh>
    <rPh sb="2" eb="3">
      <t>ミドリ</t>
    </rPh>
    <rPh sb="4" eb="5">
      <t>オカ</t>
    </rPh>
    <phoneticPr fontId="24"/>
  </si>
  <si>
    <t>大野台</t>
    <rPh sb="0" eb="3">
      <t>オオノダイ</t>
    </rPh>
    <phoneticPr fontId="24"/>
  </si>
  <si>
    <t>相武台</t>
    <rPh sb="0" eb="3">
      <t>ソウブダイ</t>
    </rPh>
    <phoneticPr fontId="24"/>
  </si>
  <si>
    <t>弥栄</t>
    <rPh sb="0" eb="2">
      <t>ヤエイ</t>
    </rPh>
    <phoneticPr fontId="24"/>
  </si>
  <si>
    <t>若草</t>
    <rPh sb="0" eb="2">
      <t>ワカクサ</t>
    </rPh>
    <phoneticPr fontId="24"/>
  </si>
  <si>
    <t>由野台</t>
    <rPh sb="0" eb="3">
      <t>ヨシノダイ</t>
    </rPh>
    <phoneticPr fontId="24"/>
  </si>
  <si>
    <t>内出</t>
    <rPh sb="0" eb="1">
      <t>ウチ</t>
    </rPh>
    <rPh sb="1" eb="2">
      <t>デ</t>
    </rPh>
    <phoneticPr fontId="24"/>
  </si>
  <si>
    <t>鵜野森</t>
    <rPh sb="0" eb="2">
      <t>ウノ</t>
    </rPh>
    <rPh sb="2" eb="3">
      <t>モリ</t>
    </rPh>
    <phoneticPr fontId="24"/>
  </si>
  <si>
    <t>上和田</t>
    <rPh sb="0" eb="3">
      <t>カミワダ</t>
    </rPh>
    <phoneticPr fontId="24"/>
  </si>
  <si>
    <t>南林間</t>
    <rPh sb="0" eb="3">
      <t>ミナミリンカン</t>
    </rPh>
    <phoneticPr fontId="24"/>
  </si>
  <si>
    <t>下福田</t>
    <rPh sb="0" eb="3">
      <t>シモフクダ</t>
    </rPh>
    <phoneticPr fontId="24"/>
  </si>
  <si>
    <t>光丘</t>
    <rPh sb="0" eb="2">
      <t>ヒカリガオカ</t>
    </rPh>
    <phoneticPr fontId="24"/>
  </si>
  <si>
    <t>渋谷</t>
    <rPh sb="0" eb="2">
      <t>シブヤ</t>
    </rPh>
    <phoneticPr fontId="24"/>
  </si>
  <si>
    <t>大谷</t>
    <rPh sb="0" eb="2">
      <t>オオタニ</t>
    </rPh>
    <phoneticPr fontId="24"/>
  </si>
  <si>
    <t>今泉</t>
    <rPh sb="0" eb="2">
      <t>イマイズミ</t>
    </rPh>
    <phoneticPr fontId="24"/>
  </si>
  <si>
    <t>海西</t>
    <rPh sb="0" eb="1">
      <t>ウミ</t>
    </rPh>
    <rPh sb="1" eb="2">
      <t>ニシ</t>
    </rPh>
    <phoneticPr fontId="24"/>
  </si>
  <si>
    <t>柏ヶ谷</t>
    <rPh sb="0" eb="3">
      <t>カシワガヤ</t>
    </rPh>
    <phoneticPr fontId="24"/>
  </si>
  <si>
    <t>海・有馬</t>
    <rPh sb="0" eb="1">
      <t>ウミ</t>
    </rPh>
    <rPh sb="2" eb="4">
      <t>アリマ</t>
    </rPh>
    <phoneticPr fontId="24"/>
  </si>
  <si>
    <t>座間</t>
    <rPh sb="0" eb="2">
      <t>ザマ</t>
    </rPh>
    <phoneticPr fontId="24"/>
  </si>
  <si>
    <t>座・西</t>
    <rPh sb="0" eb="1">
      <t>ザ</t>
    </rPh>
    <rPh sb="2" eb="3">
      <t>ニシ</t>
    </rPh>
    <phoneticPr fontId="24"/>
  </si>
  <si>
    <t>座・東</t>
    <rPh sb="0" eb="1">
      <t>ザ</t>
    </rPh>
    <rPh sb="2" eb="3">
      <t>ヒガシ</t>
    </rPh>
    <phoneticPr fontId="24"/>
  </si>
  <si>
    <t>栗原</t>
    <rPh sb="0" eb="2">
      <t>クリハラ</t>
    </rPh>
    <phoneticPr fontId="24"/>
  </si>
  <si>
    <t>相模丘</t>
    <phoneticPr fontId="24"/>
  </si>
  <si>
    <t>座・南</t>
    <rPh sb="0" eb="1">
      <t>ザ</t>
    </rPh>
    <rPh sb="2" eb="3">
      <t>ミナミ</t>
    </rPh>
    <phoneticPr fontId="24"/>
  </si>
  <si>
    <t>綾瀬</t>
    <rPh sb="0" eb="2">
      <t>アヤセ</t>
    </rPh>
    <phoneticPr fontId="24"/>
  </si>
  <si>
    <t>綾・城山</t>
    <rPh sb="0" eb="1">
      <t>アヤ</t>
    </rPh>
    <rPh sb="2" eb="4">
      <t>シロヤマ</t>
    </rPh>
    <phoneticPr fontId="24"/>
  </si>
  <si>
    <t>北の台</t>
    <rPh sb="0" eb="1">
      <t>キタ</t>
    </rPh>
    <rPh sb="2" eb="3">
      <t>ダイ</t>
    </rPh>
    <phoneticPr fontId="24"/>
  </si>
  <si>
    <t>春日台</t>
    <rPh sb="0" eb="3">
      <t>カスガダイ</t>
    </rPh>
    <phoneticPr fontId="24"/>
  </si>
  <si>
    <t>本町</t>
    <phoneticPr fontId="24"/>
  </si>
  <si>
    <t>秦・東</t>
    <phoneticPr fontId="24"/>
  </si>
  <si>
    <t>秦・西</t>
    <rPh sb="0" eb="1">
      <t>シン</t>
    </rPh>
    <rPh sb="2" eb="3">
      <t>ニシ</t>
    </rPh>
    <phoneticPr fontId="24"/>
  </si>
  <si>
    <t>秦・南</t>
    <rPh sb="0" eb="1">
      <t>シン</t>
    </rPh>
    <rPh sb="2" eb="3">
      <t>ミナミ</t>
    </rPh>
    <phoneticPr fontId="24"/>
  </si>
  <si>
    <t>秦・北</t>
    <rPh sb="0" eb="1">
      <t>シン</t>
    </rPh>
    <rPh sb="2" eb="3">
      <t>キタ</t>
    </rPh>
    <phoneticPr fontId="24"/>
  </si>
  <si>
    <t>秦・南が丘</t>
    <rPh sb="0" eb="1">
      <t>シン</t>
    </rPh>
    <rPh sb="2" eb="3">
      <t>ミナミ</t>
    </rPh>
    <rPh sb="4" eb="5">
      <t>オカ</t>
    </rPh>
    <phoneticPr fontId="24"/>
  </si>
  <si>
    <t>渋沢</t>
    <rPh sb="0" eb="2">
      <t>シブサワ</t>
    </rPh>
    <phoneticPr fontId="24"/>
  </si>
  <si>
    <t>伊勢原</t>
    <rPh sb="0" eb="3">
      <t>イセハラ</t>
    </rPh>
    <phoneticPr fontId="24"/>
  </si>
  <si>
    <t>伊・中沢</t>
    <rPh sb="0" eb="1">
      <t>イ</t>
    </rPh>
    <rPh sb="2" eb="4">
      <t>ナカザワ</t>
    </rPh>
    <phoneticPr fontId="24"/>
  </si>
  <si>
    <t>大磯</t>
    <rPh sb="0" eb="2">
      <t>オオイソ</t>
    </rPh>
    <phoneticPr fontId="24"/>
  </si>
  <si>
    <t>国府</t>
    <rPh sb="0" eb="2">
      <t>コクフ</t>
    </rPh>
    <phoneticPr fontId="24"/>
  </si>
  <si>
    <t>二宮西</t>
    <rPh sb="0" eb="2">
      <t>ニノミヤ</t>
    </rPh>
    <rPh sb="2" eb="3">
      <t>ニシ</t>
    </rPh>
    <phoneticPr fontId="24"/>
  </si>
  <si>
    <t>南足柄</t>
    <phoneticPr fontId="24"/>
  </si>
  <si>
    <t>北足柄</t>
    <rPh sb="0" eb="1">
      <t>キタ</t>
    </rPh>
    <rPh sb="1" eb="3">
      <t>アシガラ</t>
    </rPh>
    <phoneticPr fontId="24"/>
  </si>
  <si>
    <t>南足柄</t>
    <phoneticPr fontId="24"/>
  </si>
  <si>
    <t>南足柄</t>
    <rPh sb="0" eb="3">
      <t>ミナミアシガラ</t>
    </rPh>
    <phoneticPr fontId="24"/>
  </si>
  <si>
    <t>南足柄</t>
    <phoneticPr fontId="24"/>
  </si>
  <si>
    <t>南足柄</t>
    <phoneticPr fontId="24"/>
  </si>
  <si>
    <t>足柄台</t>
    <rPh sb="0" eb="2">
      <t>アシガラ</t>
    </rPh>
    <rPh sb="2" eb="3">
      <t>ダイ</t>
    </rPh>
    <phoneticPr fontId="24"/>
  </si>
  <si>
    <t>中井</t>
    <rPh sb="0" eb="2">
      <t>ナカイ</t>
    </rPh>
    <phoneticPr fontId="24"/>
  </si>
  <si>
    <t>湘光</t>
    <rPh sb="0" eb="1">
      <t>ショウ</t>
    </rPh>
    <rPh sb="1" eb="2">
      <t>コウ</t>
    </rPh>
    <phoneticPr fontId="24"/>
  </si>
  <si>
    <t>松田</t>
    <rPh sb="0" eb="2">
      <t>マツダ</t>
    </rPh>
    <phoneticPr fontId="24"/>
  </si>
  <si>
    <t>寄</t>
    <rPh sb="0" eb="1">
      <t>ヨ</t>
    </rPh>
    <phoneticPr fontId="24"/>
  </si>
  <si>
    <t>山北</t>
    <rPh sb="0" eb="2">
      <t>ヤマキタ</t>
    </rPh>
    <phoneticPr fontId="24"/>
  </si>
  <si>
    <t>清水</t>
    <rPh sb="0" eb="2">
      <t>シミズ</t>
    </rPh>
    <phoneticPr fontId="24"/>
  </si>
  <si>
    <t>三保</t>
    <rPh sb="0" eb="2">
      <t>ミホ</t>
    </rPh>
    <phoneticPr fontId="24"/>
  </si>
  <si>
    <t>文命</t>
    <rPh sb="0" eb="1">
      <t>ブン</t>
    </rPh>
    <rPh sb="1" eb="2">
      <t>メイ</t>
    </rPh>
    <phoneticPr fontId="24"/>
  </si>
  <si>
    <t>小・城山</t>
    <rPh sb="0" eb="1">
      <t>オ</t>
    </rPh>
    <rPh sb="2" eb="4">
      <t>シロヤマ</t>
    </rPh>
    <phoneticPr fontId="24"/>
  </si>
  <si>
    <t>白鵰</t>
    <rPh sb="0" eb="1">
      <t>シロ</t>
    </rPh>
    <rPh sb="1" eb="2">
      <t>チョウ</t>
    </rPh>
    <phoneticPr fontId="24"/>
  </si>
  <si>
    <t>小・白山</t>
    <rPh sb="0" eb="1">
      <t>ショウ</t>
    </rPh>
    <rPh sb="2" eb="4">
      <t>ハクサン</t>
    </rPh>
    <phoneticPr fontId="24"/>
  </si>
  <si>
    <t>片浦</t>
    <rPh sb="0" eb="1">
      <t>カタ</t>
    </rPh>
    <rPh sb="1" eb="2">
      <t>ウラ</t>
    </rPh>
    <phoneticPr fontId="24"/>
  </si>
  <si>
    <t>泉</t>
    <phoneticPr fontId="24"/>
  </si>
  <si>
    <t>小・橘</t>
    <rPh sb="0" eb="1">
      <t>コ</t>
    </rPh>
    <rPh sb="2" eb="3">
      <t>タチバナ</t>
    </rPh>
    <phoneticPr fontId="24"/>
  </si>
  <si>
    <t>真鶴</t>
    <rPh sb="0" eb="2">
      <t>マナヅル</t>
    </rPh>
    <phoneticPr fontId="24"/>
  </si>
  <si>
    <t>依知</t>
    <rPh sb="0" eb="2">
      <t>エチ</t>
    </rPh>
    <phoneticPr fontId="24"/>
  </si>
  <si>
    <t>厚・玉川</t>
    <rPh sb="0" eb="1">
      <t>アツ</t>
    </rPh>
    <rPh sb="2" eb="4">
      <t>タマガワ</t>
    </rPh>
    <phoneticPr fontId="24"/>
  </si>
  <si>
    <t>南毛利</t>
    <rPh sb="0" eb="1">
      <t>ナン</t>
    </rPh>
    <rPh sb="1" eb="3">
      <t>モウリ</t>
    </rPh>
    <phoneticPr fontId="24"/>
  </si>
  <si>
    <t>東名</t>
    <rPh sb="0" eb="2">
      <t>トウメイ</t>
    </rPh>
    <phoneticPr fontId="24"/>
  </si>
  <si>
    <t>林</t>
    <rPh sb="0" eb="1">
      <t>ハヤシ</t>
    </rPh>
    <phoneticPr fontId="24"/>
  </si>
  <si>
    <t>睦合東</t>
    <rPh sb="0" eb="2">
      <t>ムツアイ</t>
    </rPh>
    <rPh sb="2" eb="3">
      <t>ヒガシ</t>
    </rPh>
    <phoneticPr fontId="24"/>
  </si>
  <si>
    <t>愛川東</t>
    <rPh sb="0" eb="2">
      <t>アイカワ</t>
    </rPh>
    <rPh sb="2" eb="3">
      <t>ヒガシ</t>
    </rPh>
    <phoneticPr fontId="24"/>
  </si>
  <si>
    <t>愛・中原</t>
    <phoneticPr fontId="3"/>
  </si>
  <si>
    <t>宮ヶ瀬</t>
    <rPh sb="0" eb="1">
      <t>ミヤ</t>
    </rPh>
    <rPh sb="2" eb="3">
      <t>セ</t>
    </rPh>
    <phoneticPr fontId="24"/>
  </si>
  <si>
    <t>中野</t>
    <rPh sb="0" eb="2">
      <t>ナカノ</t>
    </rPh>
    <phoneticPr fontId="24"/>
  </si>
  <si>
    <t>鳥屋</t>
    <rPh sb="0" eb="1">
      <t>トリ</t>
    </rPh>
    <rPh sb="1" eb="2">
      <t>ヤ</t>
    </rPh>
    <phoneticPr fontId="24"/>
  </si>
  <si>
    <t>青野原</t>
    <rPh sb="0" eb="3">
      <t>アオノハラ</t>
    </rPh>
    <phoneticPr fontId="24"/>
  </si>
  <si>
    <t>青根</t>
    <rPh sb="0" eb="1">
      <t>アオ</t>
    </rPh>
    <rPh sb="1" eb="2">
      <t>ネ</t>
    </rPh>
    <phoneticPr fontId="24"/>
  </si>
  <si>
    <t>内郷</t>
    <rPh sb="0" eb="2">
      <t>ウチゴウ</t>
    </rPh>
    <phoneticPr fontId="24"/>
  </si>
  <si>
    <t>北相</t>
    <rPh sb="0" eb="1">
      <t>キタ</t>
    </rPh>
    <rPh sb="1" eb="2">
      <t>ソウ</t>
    </rPh>
    <phoneticPr fontId="24"/>
  </si>
  <si>
    <t>関東学院</t>
    <phoneticPr fontId="24"/>
  </si>
  <si>
    <t>関東六浦</t>
    <phoneticPr fontId="24"/>
  </si>
  <si>
    <t>横浜英和</t>
    <rPh sb="0" eb="2">
      <t>ヨコハマ</t>
    </rPh>
    <rPh sb="2" eb="4">
      <t>エイワ</t>
    </rPh>
    <phoneticPr fontId="24"/>
  </si>
  <si>
    <t>日大</t>
    <rPh sb="0" eb="2">
      <t>ニチダイ</t>
    </rPh>
    <phoneticPr fontId="24"/>
  </si>
  <si>
    <t>桐蔭学園</t>
    <rPh sb="0" eb="2">
      <t>トウイン</t>
    </rPh>
    <rPh sb="2" eb="4">
      <t>ガクエン</t>
    </rPh>
    <phoneticPr fontId="24"/>
  </si>
  <si>
    <t>捜真女子</t>
    <rPh sb="2" eb="4">
      <t>ジョシ</t>
    </rPh>
    <phoneticPr fontId="24"/>
  </si>
  <si>
    <t>横浜隼人</t>
    <rPh sb="0" eb="2">
      <t>ヨコハマ</t>
    </rPh>
    <phoneticPr fontId="24"/>
  </si>
  <si>
    <t>慶応</t>
    <rPh sb="0" eb="2">
      <t>ケイオウ</t>
    </rPh>
    <phoneticPr fontId="24"/>
  </si>
  <si>
    <t>神大付属</t>
    <phoneticPr fontId="24"/>
  </si>
  <si>
    <t>サレジオ</t>
    <phoneticPr fontId="24"/>
  </si>
  <si>
    <t>森村学園</t>
    <rPh sb="0" eb="2">
      <t>モリムラ</t>
    </rPh>
    <rPh sb="2" eb="4">
      <t>ガクエン</t>
    </rPh>
    <phoneticPr fontId="24"/>
  </si>
  <si>
    <t>日女大付</t>
    <rPh sb="0" eb="1">
      <t>ニチ</t>
    </rPh>
    <rPh sb="1" eb="2">
      <t>ジョ</t>
    </rPh>
    <rPh sb="2" eb="3">
      <t>ダイ</t>
    </rPh>
    <rPh sb="3" eb="4">
      <t>フ</t>
    </rPh>
    <phoneticPr fontId="24"/>
  </si>
  <si>
    <t>大西学園</t>
    <rPh sb="0" eb="2">
      <t>オオニシ</t>
    </rPh>
    <rPh sb="2" eb="4">
      <t>ガクエン</t>
    </rPh>
    <phoneticPr fontId="24"/>
  </si>
  <si>
    <t>カリタス</t>
    <phoneticPr fontId="24"/>
  </si>
  <si>
    <t>法政第二</t>
    <rPh sb="0" eb="2">
      <t>ホウセイ</t>
    </rPh>
    <rPh sb="2" eb="4">
      <t>ダイニ</t>
    </rPh>
    <phoneticPr fontId="24"/>
  </si>
  <si>
    <t>鎌倉学園</t>
    <rPh sb="0" eb="2">
      <t>カマクラ</t>
    </rPh>
    <rPh sb="2" eb="4">
      <t>ガクエン</t>
    </rPh>
    <phoneticPr fontId="24"/>
  </si>
  <si>
    <t>鎌倉女学院</t>
    <rPh sb="0" eb="2">
      <t>カマクラ</t>
    </rPh>
    <rPh sb="2" eb="3">
      <t>ジョ</t>
    </rPh>
    <rPh sb="3" eb="5">
      <t>ガクイン</t>
    </rPh>
    <phoneticPr fontId="24"/>
  </si>
  <si>
    <t>鎌倉女子大</t>
    <rPh sb="0" eb="2">
      <t>カマクラ</t>
    </rPh>
    <rPh sb="2" eb="5">
      <t>ジョシダイ</t>
    </rPh>
    <phoneticPr fontId="24"/>
  </si>
  <si>
    <t>清泉女学院</t>
    <rPh sb="0" eb="2">
      <t>セイセン</t>
    </rPh>
    <rPh sb="2" eb="5">
      <t>ジョガクイン</t>
    </rPh>
    <phoneticPr fontId="24"/>
  </si>
  <si>
    <t>北鎌倉女子</t>
    <rPh sb="0" eb="3">
      <t>キタカマクラ</t>
    </rPh>
    <rPh sb="3" eb="4">
      <t>ジョ</t>
    </rPh>
    <rPh sb="4" eb="5">
      <t>コ</t>
    </rPh>
    <phoneticPr fontId="24"/>
  </si>
  <si>
    <t>湘南学園</t>
    <rPh sb="0" eb="2">
      <t>ショウナン</t>
    </rPh>
    <rPh sb="2" eb="4">
      <t>ガクエン</t>
    </rPh>
    <phoneticPr fontId="24"/>
  </si>
  <si>
    <t>湘南白百合</t>
    <rPh sb="0" eb="2">
      <t>ショウナン</t>
    </rPh>
    <rPh sb="2" eb="5">
      <t>シラユリ</t>
    </rPh>
    <phoneticPr fontId="24"/>
  </si>
  <si>
    <t>聖園女学院</t>
    <rPh sb="0" eb="1">
      <t>セイ</t>
    </rPh>
    <rPh sb="1" eb="2">
      <t>エン</t>
    </rPh>
    <rPh sb="2" eb="5">
      <t>ジョガクイン</t>
    </rPh>
    <phoneticPr fontId="24"/>
  </si>
  <si>
    <t>慶応藤沢</t>
    <rPh sb="0" eb="2">
      <t>ケイオウ</t>
    </rPh>
    <rPh sb="2" eb="4">
      <t>フジサワ</t>
    </rPh>
    <phoneticPr fontId="24"/>
  </si>
  <si>
    <t>聖和学院</t>
    <rPh sb="0" eb="1">
      <t>セイ</t>
    </rPh>
    <rPh sb="1" eb="2">
      <t>ワ</t>
    </rPh>
    <rPh sb="2" eb="4">
      <t>ガクイン</t>
    </rPh>
    <phoneticPr fontId="24"/>
  </si>
  <si>
    <t>逗子開成</t>
    <rPh sb="0" eb="2">
      <t>ズシ</t>
    </rPh>
    <rPh sb="2" eb="4">
      <t>カイセイ</t>
    </rPh>
    <phoneticPr fontId="24"/>
  </si>
  <si>
    <t>相模女子大</t>
    <rPh sb="0" eb="2">
      <t>サガミ</t>
    </rPh>
    <rPh sb="2" eb="5">
      <t>ジョシダイ</t>
    </rPh>
    <phoneticPr fontId="24"/>
  </si>
  <si>
    <t>東海大相模</t>
    <rPh sb="0" eb="2">
      <t>トウカイ</t>
    </rPh>
    <rPh sb="2" eb="3">
      <t>ダイ</t>
    </rPh>
    <rPh sb="3" eb="5">
      <t>サガミ</t>
    </rPh>
    <phoneticPr fontId="24"/>
  </si>
  <si>
    <t>相洋</t>
    <rPh sb="0" eb="2">
      <t>ソウヨウ</t>
    </rPh>
    <phoneticPr fontId="24"/>
  </si>
  <si>
    <t>函嶺白百合</t>
    <rPh sb="0" eb="1">
      <t>カン</t>
    </rPh>
    <rPh sb="1" eb="2">
      <t>レイ</t>
    </rPh>
    <rPh sb="2" eb="5">
      <t>シラユリ</t>
    </rPh>
    <phoneticPr fontId="24"/>
  </si>
  <si>
    <t>聖セシリア</t>
    <rPh sb="0" eb="1">
      <t>セイ</t>
    </rPh>
    <phoneticPr fontId="24"/>
  </si>
  <si>
    <t>横須賀学院</t>
    <rPh sb="0" eb="3">
      <t>ヨコスカ</t>
    </rPh>
    <rPh sb="3" eb="5">
      <t>ガクイン</t>
    </rPh>
    <phoneticPr fontId="24"/>
  </si>
  <si>
    <t>自修館</t>
    <rPh sb="0" eb="1">
      <t>ジ</t>
    </rPh>
    <rPh sb="1" eb="2">
      <t>シュウ</t>
    </rPh>
    <rPh sb="2" eb="3">
      <t>カン</t>
    </rPh>
    <phoneticPr fontId="24"/>
  </si>
  <si>
    <t>附属鎌倉</t>
    <rPh sb="0" eb="2">
      <t>フゾク</t>
    </rPh>
    <rPh sb="2" eb="4">
      <t>カマクラ</t>
    </rPh>
    <phoneticPr fontId="24"/>
  </si>
  <si>
    <t>川崎朝鮮</t>
    <rPh sb="0" eb="2">
      <t>カワサキ</t>
    </rPh>
    <rPh sb="2" eb="4">
      <t>チョウセン</t>
    </rPh>
    <phoneticPr fontId="24"/>
  </si>
  <si>
    <t>指導者名</t>
    <rPh sb="0" eb="3">
      <t>シドウシャ</t>
    </rPh>
    <rPh sb="3" eb="4">
      <t>メイ</t>
    </rPh>
    <phoneticPr fontId="3"/>
  </si>
  <si>
    <t>番号</t>
    <rPh sb="0" eb="2">
      <t>バンゴウ</t>
    </rPh>
    <phoneticPr fontId="3"/>
  </si>
  <si>
    <t>ﾅﾝﾊﾞｰ</t>
    <phoneticPr fontId="3"/>
  </si>
  <si>
    <t>種　　　目</t>
    <rPh sb="0" eb="1">
      <t>タネ</t>
    </rPh>
    <rPh sb="4" eb="5">
      <t>メ</t>
    </rPh>
    <phoneticPr fontId="3"/>
  </si>
  <si>
    <t>合計</t>
    <rPh sb="0" eb="2">
      <t>ゴウケイ</t>
    </rPh>
    <phoneticPr fontId="3"/>
  </si>
  <si>
    <t>人</t>
    <rPh sb="0" eb="1">
      <t>ニン</t>
    </rPh>
    <phoneticPr fontId="3"/>
  </si>
  <si>
    <t>円盤投</t>
    <rPh sb="0" eb="3">
      <t>エンバンナ</t>
    </rPh>
    <phoneticPr fontId="3"/>
  </si>
  <si>
    <t>第72回ﾅｲﾀｰ記録会申込一覧表</t>
    <rPh sb="0" eb="1">
      <t>ダイ</t>
    </rPh>
    <rPh sb="3" eb="4">
      <t>カイ</t>
    </rPh>
    <rPh sb="8" eb="11">
      <t>キロクカイ</t>
    </rPh>
    <rPh sb="11" eb="13">
      <t>モウシコミ</t>
    </rPh>
    <rPh sb="13" eb="16">
      <t>イチランヒョウ</t>
    </rPh>
    <phoneticPr fontId="3"/>
  </si>
  <si>
    <t>72回ナイター</t>
    <rPh sb="2" eb="3">
      <t>カイ</t>
    </rPh>
    <phoneticPr fontId="3"/>
  </si>
  <si>
    <t>参加料</t>
    <rPh sb="0" eb="3">
      <t>サンカリョウ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</si>
</sst>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#&quot;.&quot;##&quot;.&quot;##"/>
  </numFmts>
  <fonts count="40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indexed="9"/>
      <name val="HG丸ｺﾞｼｯｸM-PRO"/>
      <family val="3"/>
      <charset val="128"/>
    </font>
    <font>
      <sz val="9"/>
      <color indexed="9"/>
      <name val="ＭＳ Ｐゴシック"/>
      <family val="3"/>
      <charset val="128"/>
    </font>
    <font>
      <sz val="6"/>
      <name val="明朝"/>
      <family val="3"/>
      <charset val="128"/>
    </font>
    <font>
      <sz val="11"/>
      <color indexed="10"/>
      <name val="ＭＳ 明朝"/>
      <family val="1"/>
      <charset val="128"/>
    </font>
    <font>
      <sz val="11"/>
      <color indexed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HG丸ｺﾞｼｯｸM-PRO"/>
      <family val="3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80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5" fillId="4" borderId="0" xfId="0" applyFont="1" applyFill="1">
      <alignment vertical="center"/>
    </xf>
    <xf numFmtId="0" fontId="0" fillId="4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3" borderId="0" xfId="0" applyFont="1" applyFill="1">
      <alignment vertical="center"/>
    </xf>
    <xf numFmtId="0" fontId="0" fillId="4" borderId="0" xfId="0" applyFill="1" applyAlignment="1">
      <alignment vertical="center" wrapText="1"/>
    </xf>
    <xf numFmtId="0" fontId="7" fillId="3" borderId="0" xfId="0" applyFont="1" applyFill="1">
      <alignment vertical="center"/>
    </xf>
    <xf numFmtId="0" fontId="8" fillId="5" borderId="0" xfId="0" applyFont="1" applyFill="1" applyAlignment="1">
      <alignment horizontal="left" vertical="top" shrinkToFit="1"/>
    </xf>
    <xf numFmtId="0" fontId="0" fillId="5" borderId="0" xfId="0" applyFill="1" applyAlignment="1">
      <alignment horizontal="left" vertical="center" shrinkToFit="1"/>
    </xf>
    <xf numFmtId="0" fontId="0" fillId="5" borderId="0" xfId="0" applyFill="1" applyAlignment="1">
      <alignment horizontal="left" vertical="center"/>
    </xf>
    <xf numFmtId="0" fontId="8" fillId="5" borderId="0" xfId="0" applyFont="1" applyFill="1" applyAlignment="1">
      <alignment horizontal="center" vertical="top" shrinkToFit="1"/>
    </xf>
    <xf numFmtId="0" fontId="8" fillId="5" borderId="0" xfId="0" applyFont="1" applyFill="1" applyAlignment="1">
      <alignment horizontal="left" vertical="center"/>
    </xf>
    <xf numFmtId="0" fontId="9" fillId="3" borderId="0" xfId="0" applyFont="1" applyFill="1">
      <alignment vertical="center"/>
    </xf>
    <xf numFmtId="0" fontId="5" fillId="6" borderId="0" xfId="0" applyFont="1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10" fillId="6" borderId="0" xfId="1" applyFill="1" applyBorder="1" applyAlignment="1" applyProtection="1">
      <alignment horizontal="left" vertical="center"/>
    </xf>
    <xf numFmtId="0" fontId="9" fillId="2" borderId="0" xfId="0" applyFont="1" applyFill="1">
      <alignment vertical="center"/>
    </xf>
    <xf numFmtId="0" fontId="1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shrinkToFit="1"/>
    </xf>
    <xf numFmtId="0" fontId="12" fillId="0" borderId="0" xfId="0" applyFont="1" applyAlignment="1">
      <alignment horizontal="center" shrinkToFit="1"/>
    </xf>
    <xf numFmtId="0" fontId="0" fillId="0" borderId="0" xfId="0" applyAlignment="1">
      <alignment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76" fontId="13" fillId="0" borderId="0" xfId="0" applyNumberFormat="1" applyFont="1">
      <alignment vertical="center"/>
    </xf>
    <xf numFmtId="0" fontId="0" fillId="7" borderId="2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5" fontId="16" fillId="0" borderId="0" xfId="0" applyNumberFormat="1" applyFont="1" applyAlignment="1">
      <alignment horizontal="center" vertical="center" shrinkToFit="1"/>
    </xf>
    <xf numFmtId="5" fontId="17" fillId="0" borderId="0" xfId="0" applyNumberFormat="1" applyFont="1" applyAlignment="1">
      <alignment horizontal="center" vertical="center" shrinkToFit="1"/>
    </xf>
    <xf numFmtId="5" fontId="18" fillId="0" borderId="0" xfId="0" applyNumberFormat="1" applyFont="1" applyAlignment="1">
      <alignment vertical="center" shrinkToFit="1"/>
    </xf>
    <xf numFmtId="0" fontId="2" fillId="0" borderId="0" xfId="0" applyFont="1">
      <alignment vertical="center"/>
    </xf>
    <xf numFmtId="0" fontId="0" fillId="7" borderId="3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9" fillId="7" borderId="4" xfId="0" applyFont="1" applyFill="1" applyBorder="1" applyAlignment="1">
      <alignment horizontal="center" vertical="center" wrapText="1" shrinkToFit="1"/>
    </xf>
    <xf numFmtId="0" fontId="20" fillId="7" borderId="5" xfId="0" applyFont="1" applyFill="1" applyBorder="1" applyAlignment="1">
      <alignment horizontal="center" shrinkToFit="1"/>
    </xf>
    <xf numFmtId="0" fontId="20" fillId="7" borderId="6" xfId="0" applyFont="1" applyFill="1" applyBorder="1" applyAlignment="1">
      <alignment horizontal="center" shrinkToFit="1"/>
    </xf>
    <xf numFmtId="0" fontId="21" fillId="7" borderId="7" xfId="0" applyFont="1" applyFill="1" applyBorder="1" applyAlignment="1">
      <alignment horizontal="center" shrinkToFit="1"/>
    </xf>
    <xf numFmtId="0" fontId="20" fillId="0" borderId="8" xfId="0" applyFont="1" applyBorder="1" applyAlignment="1">
      <alignment horizontal="center" shrinkToFit="1"/>
    </xf>
    <xf numFmtId="176" fontId="20" fillId="0" borderId="9" xfId="0" applyNumberFormat="1" applyFont="1" applyBorder="1" applyAlignment="1">
      <alignment horizontal="center" shrinkToFit="1"/>
    </xf>
    <xf numFmtId="176" fontId="20" fillId="0" borderId="10" xfId="0" applyNumberFormat="1" applyFont="1" applyBorder="1" applyAlignment="1">
      <alignment horizontal="center" shrinkToFit="1"/>
    </xf>
    <xf numFmtId="0" fontId="20" fillId="0" borderId="11" xfId="0" applyFont="1" applyBorder="1" applyAlignment="1">
      <alignment horizontal="center" shrinkToFit="1"/>
    </xf>
    <xf numFmtId="176" fontId="22" fillId="0" borderId="0" xfId="0" applyNumberFormat="1" applyFont="1" applyAlignment="1">
      <alignment horizontal="center" shrinkToFit="1"/>
    </xf>
    <xf numFmtId="0" fontId="5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5" fontId="11" fillId="0" borderId="0" xfId="0" applyNumberFormat="1" applyFont="1" applyAlignment="1">
      <alignment horizontal="center" vertical="center" shrinkToFit="1"/>
    </xf>
    <xf numFmtId="5" fontId="23" fillId="0" borderId="0" xfId="0" applyNumberFormat="1" applyFont="1" applyAlignment="1">
      <alignment horizontal="center" vertical="center" shrinkToFit="1"/>
    </xf>
    <xf numFmtId="0" fontId="5" fillId="8" borderId="2" xfId="0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shrinkToFit="1"/>
    </xf>
    <xf numFmtId="0" fontId="20" fillId="0" borderId="14" xfId="0" applyFont="1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20" fillId="0" borderId="16" xfId="0" applyFont="1" applyBorder="1" applyAlignment="1">
      <alignment horizontal="center" shrinkToFit="1"/>
    </xf>
    <xf numFmtId="0" fontId="21" fillId="7" borderId="17" xfId="0" applyFont="1" applyFill="1" applyBorder="1" applyAlignment="1">
      <alignment horizontal="center" shrinkToFit="1"/>
    </xf>
    <xf numFmtId="0" fontId="20" fillId="0" borderId="18" xfId="0" applyFont="1" applyBorder="1" applyAlignment="1">
      <alignment horizontal="center" shrinkToFit="1"/>
    </xf>
    <xf numFmtId="176" fontId="20" fillId="0" borderId="19" xfId="0" applyNumberFormat="1" applyFont="1" applyBorder="1" applyAlignment="1">
      <alignment horizontal="center" shrinkToFit="1"/>
    </xf>
    <xf numFmtId="176" fontId="20" fillId="0" borderId="20" xfId="0" applyNumberFormat="1" applyFont="1" applyBorder="1" applyAlignment="1">
      <alignment horizontal="center" shrinkToFit="1"/>
    </xf>
    <xf numFmtId="0" fontId="20" fillId="0" borderId="21" xfId="0" applyFont="1" applyBorder="1" applyAlignment="1">
      <alignment horizontal="center" shrinkToFit="1"/>
    </xf>
    <xf numFmtId="0" fontId="12" fillId="9" borderId="22" xfId="0" applyFont="1" applyFill="1" applyBorder="1" applyAlignment="1">
      <alignment horizontal="center"/>
    </xf>
    <xf numFmtId="0" fontId="12" fillId="9" borderId="23" xfId="0" applyFont="1" applyFill="1" applyBorder="1" applyAlignment="1">
      <alignment horizontal="center" shrinkToFit="1"/>
    </xf>
    <xf numFmtId="5" fontId="11" fillId="0" borderId="1" xfId="0" applyNumberFormat="1" applyFont="1" applyBorder="1" applyAlignment="1">
      <alignment horizontal="center" vertical="center" shrinkToFit="1"/>
    </xf>
    <xf numFmtId="0" fontId="5" fillId="8" borderId="24" xfId="0" applyFont="1" applyFill="1" applyBorder="1" applyAlignment="1">
      <alignment horizontal="center" vertical="center" shrinkToFit="1"/>
    </xf>
    <xf numFmtId="0" fontId="0" fillId="7" borderId="25" xfId="0" applyFill="1" applyBorder="1" applyAlignment="1">
      <alignment horizontal="center" shrinkToFit="1"/>
    </xf>
    <xf numFmtId="0" fontId="20" fillId="0" borderId="26" xfId="0" applyFont="1" applyBorder="1" applyAlignment="1">
      <alignment horizontal="center" shrinkToFit="1"/>
    </xf>
    <xf numFmtId="0" fontId="0" fillId="0" borderId="26" xfId="0" applyBorder="1" applyAlignment="1">
      <alignment horizontal="center" shrinkToFit="1"/>
    </xf>
    <xf numFmtId="0" fontId="20" fillId="0" borderId="27" xfId="0" applyFont="1" applyBorder="1" applyAlignment="1">
      <alignment horizontal="center" shrinkToFit="1"/>
    </xf>
    <xf numFmtId="0" fontId="21" fillId="7" borderId="28" xfId="0" applyFont="1" applyFill="1" applyBorder="1" applyAlignment="1">
      <alignment horizontal="center" shrinkToFit="1"/>
    </xf>
    <xf numFmtId="0" fontId="20" fillId="0" borderId="29" xfId="0" applyFont="1" applyBorder="1" applyAlignment="1">
      <alignment horizontal="center" shrinkToFit="1"/>
    </xf>
    <xf numFmtId="176" fontId="20" fillId="0" borderId="30" xfId="0" applyNumberFormat="1" applyFont="1" applyBorder="1" applyAlignment="1">
      <alignment horizontal="center" shrinkToFit="1"/>
    </xf>
    <xf numFmtId="176" fontId="20" fillId="0" borderId="31" xfId="0" applyNumberFormat="1" applyFont="1" applyBorder="1" applyAlignment="1">
      <alignment horizontal="center" shrinkToFit="1"/>
    </xf>
    <xf numFmtId="0" fontId="20" fillId="0" borderId="32" xfId="0" applyFont="1" applyBorder="1" applyAlignment="1">
      <alignment horizontal="center" shrinkToFit="1"/>
    </xf>
    <xf numFmtId="0" fontId="12" fillId="9" borderId="0" xfId="0" applyFont="1" applyFill="1" applyAlignment="1">
      <alignment horizontal="center"/>
    </xf>
    <xf numFmtId="0" fontId="12" fillId="9" borderId="0" xfId="0" applyFont="1" applyFill="1" applyAlignment="1">
      <alignment horizontal="center" shrinkToFit="1"/>
    </xf>
    <xf numFmtId="5" fontId="11" fillId="0" borderId="0" xfId="0" applyNumberFormat="1" applyFont="1" applyAlignment="1">
      <alignment vertical="center" shrinkToFit="1"/>
    </xf>
    <xf numFmtId="0" fontId="5" fillId="8" borderId="12" xfId="0" applyFont="1" applyFill="1" applyBorder="1" applyAlignment="1">
      <alignment horizontal="center" vertical="center" shrinkToFit="1"/>
    </xf>
    <xf numFmtId="0" fontId="0" fillId="7" borderId="33" xfId="0" applyFill="1" applyBorder="1" applyAlignment="1">
      <alignment horizontal="center" shrinkToFit="1"/>
    </xf>
    <xf numFmtId="0" fontId="20" fillId="0" borderId="34" xfId="0" applyFont="1" applyBorder="1" applyAlignment="1">
      <alignment horizontal="center" shrinkToFit="1"/>
    </xf>
    <xf numFmtId="0" fontId="0" fillId="0" borderId="34" xfId="0" applyBorder="1" applyAlignment="1">
      <alignment horizontal="center" shrinkToFit="1"/>
    </xf>
    <xf numFmtId="0" fontId="20" fillId="0" borderId="35" xfId="0" applyFont="1" applyBorder="1" applyAlignment="1">
      <alignment horizontal="center" shrinkToFit="1"/>
    </xf>
    <xf numFmtId="0" fontId="21" fillId="7" borderId="36" xfId="0" applyFont="1" applyFill="1" applyBorder="1" applyAlignment="1">
      <alignment horizontal="center" shrinkToFit="1"/>
    </xf>
    <xf numFmtId="0" fontId="20" fillId="0" borderId="37" xfId="0" applyFont="1" applyBorder="1" applyAlignment="1">
      <alignment horizontal="center" shrinkToFit="1"/>
    </xf>
    <xf numFmtId="176" fontId="20" fillId="0" borderId="38" xfId="0" applyNumberFormat="1" applyFont="1" applyBorder="1" applyAlignment="1">
      <alignment horizontal="center" shrinkToFit="1"/>
    </xf>
    <xf numFmtId="176" fontId="20" fillId="0" borderId="39" xfId="0" applyNumberFormat="1" applyFont="1" applyBorder="1" applyAlignment="1">
      <alignment horizontal="center" shrinkToFit="1"/>
    </xf>
    <xf numFmtId="0" fontId="20" fillId="0" borderId="40" xfId="0" applyFont="1" applyBorder="1" applyAlignment="1">
      <alignment horizontal="center" shrinkToFit="1"/>
    </xf>
    <xf numFmtId="0" fontId="0" fillId="7" borderId="41" xfId="0" applyFill="1" applyBorder="1" applyAlignment="1">
      <alignment horizontal="center" shrinkToFit="1"/>
    </xf>
    <xf numFmtId="0" fontId="20" fillId="0" borderId="42" xfId="0" applyFont="1" applyBorder="1" applyAlignment="1">
      <alignment horizontal="center" shrinkToFit="1"/>
    </xf>
    <xf numFmtId="0" fontId="0" fillId="0" borderId="43" xfId="0" applyBorder="1" applyAlignment="1">
      <alignment horizontal="center" shrinkToFit="1"/>
    </xf>
    <xf numFmtId="0" fontId="20" fillId="0" borderId="44" xfId="0" applyFont="1" applyBorder="1" applyAlignment="1">
      <alignment horizontal="center" shrinkToFit="1"/>
    </xf>
    <xf numFmtId="0" fontId="21" fillId="7" borderId="45" xfId="0" applyFont="1" applyFill="1" applyBorder="1" applyAlignment="1">
      <alignment horizontal="center" shrinkToFit="1"/>
    </xf>
    <xf numFmtId="0" fontId="20" fillId="0" borderId="46" xfId="0" applyFont="1" applyBorder="1" applyAlignment="1">
      <alignment horizontal="center" shrinkToFit="1"/>
    </xf>
    <xf numFmtId="176" fontId="20" fillId="0" borderId="47" xfId="0" applyNumberFormat="1" applyFont="1" applyBorder="1" applyAlignment="1">
      <alignment horizontal="center" shrinkToFit="1"/>
    </xf>
    <xf numFmtId="176" fontId="20" fillId="0" borderId="48" xfId="0" applyNumberFormat="1" applyFont="1" applyBorder="1" applyAlignment="1">
      <alignment horizontal="center" shrinkToFit="1"/>
    </xf>
    <xf numFmtId="0" fontId="20" fillId="0" borderId="49" xfId="0" applyFont="1" applyBorder="1" applyAlignment="1">
      <alignment horizontal="center" shrinkToFit="1"/>
    </xf>
    <xf numFmtId="0" fontId="25" fillId="0" borderId="1" xfId="0" applyFont="1" applyBorder="1" applyAlignment="1">
      <alignment horizontal="center" shrinkToFit="1"/>
    </xf>
    <xf numFmtId="0" fontId="25" fillId="0" borderId="0" xfId="0" applyFont="1" applyAlignment="1">
      <alignment horizontal="center" shrinkToFit="1"/>
    </xf>
    <xf numFmtId="0" fontId="0" fillId="0" borderId="0" xfId="0" applyAlignment="1">
      <alignment horizontal="center" vertical="center" shrinkToFit="1"/>
    </xf>
    <xf numFmtId="0" fontId="0" fillId="7" borderId="50" xfId="0" applyFill="1" applyBorder="1" applyAlignment="1">
      <alignment horizontal="center" shrinkToFit="1"/>
    </xf>
    <xf numFmtId="0" fontId="20" fillId="0" borderId="51" xfId="0" applyFont="1" applyBorder="1" applyAlignment="1">
      <alignment horizontal="center" shrinkToFit="1"/>
    </xf>
    <xf numFmtId="0" fontId="0" fillId="0" borderId="51" xfId="0" applyBorder="1" applyAlignment="1">
      <alignment horizontal="center" shrinkToFit="1"/>
    </xf>
    <xf numFmtId="0" fontId="20" fillId="0" borderId="52" xfId="0" applyFont="1" applyBorder="1" applyAlignment="1">
      <alignment horizontal="center" shrinkToFit="1"/>
    </xf>
    <xf numFmtId="0" fontId="21" fillId="7" borderId="53" xfId="0" applyFont="1" applyFill="1" applyBorder="1" applyAlignment="1">
      <alignment horizontal="center" shrinkToFit="1"/>
    </xf>
    <xf numFmtId="0" fontId="20" fillId="0" borderId="54" xfId="0" applyFont="1" applyBorder="1" applyAlignment="1">
      <alignment horizontal="center" shrinkToFit="1"/>
    </xf>
    <xf numFmtId="176" fontId="20" fillId="0" borderId="55" xfId="0" applyNumberFormat="1" applyFont="1" applyBorder="1" applyAlignment="1">
      <alignment horizontal="center" shrinkToFit="1"/>
    </xf>
    <xf numFmtId="176" fontId="20" fillId="0" borderId="56" xfId="0" applyNumberFormat="1" applyFont="1" applyBorder="1" applyAlignment="1">
      <alignment horizontal="center" shrinkToFit="1"/>
    </xf>
    <xf numFmtId="0" fontId="20" fillId="0" borderId="57" xfId="0" applyFont="1" applyBorder="1" applyAlignment="1">
      <alignment horizontal="center" shrinkToFit="1"/>
    </xf>
    <xf numFmtId="0" fontId="8" fillId="0" borderId="0" xfId="0" applyFont="1">
      <alignment vertical="center"/>
    </xf>
    <xf numFmtId="0" fontId="12" fillId="0" borderId="1" xfId="0" quotePrefix="1" applyFont="1" applyBorder="1" applyAlignment="1">
      <alignment horizontal="center" shrinkToFit="1"/>
    </xf>
    <xf numFmtId="0" fontId="12" fillId="0" borderId="0" xfId="0" quotePrefix="1" applyFont="1" applyAlignment="1">
      <alignment horizontal="center" shrinkToFit="1"/>
    </xf>
    <xf numFmtId="0" fontId="12" fillId="9" borderId="1" xfId="0" applyFont="1" applyFill="1" applyBorder="1" applyAlignment="1">
      <alignment horizontal="center" shrinkToFit="1"/>
    </xf>
    <xf numFmtId="0" fontId="26" fillId="0" borderId="1" xfId="0" applyFont="1" applyBorder="1" applyAlignment="1">
      <alignment horizontal="center" shrinkToFit="1"/>
    </xf>
    <xf numFmtId="0" fontId="26" fillId="0" borderId="0" xfId="0" applyFont="1" applyAlignment="1">
      <alignment horizontal="center" shrinkToFit="1"/>
    </xf>
    <xf numFmtId="0" fontId="5" fillId="0" borderId="0" xfId="0" applyFont="1">
      <alignment vertical="center"/>
    </xf>
    <xf numFmtId="0" fontId="0" fillId="7" borderId="58" xfId="0" applyFill="1" applyBorder="1" applyAlignment="1">
      <alignment horizontal="center" vertical="center" shrinkToFit="1"/>
    </xf>
    <xf numFmtId="0" fontId="19" fillId="0" borderId="5" xfId="0" applyFont="1" applyBorder="1" applyAlignment="1">
      <alignment horizontal="center" wrapText="1" shrinkToFit="1"/>
    </xf>
    <xf numFmtId="0" fontId="20" fillId="0" borderId="5" xfId="0" applyFont="1" applyBorder="1" applyAlignment="1">
      <alignment horizontal="center" shrinkToFit="1"/>
    </xf>
    <xf numFmtId="0" fontId="19" fillId="7" borderId="4" xfId="0" applyFont="1" applyFill="1" applyBorder="1" applyAlignment="1">
      <alignment horizontal="center" wrapText="1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7" borderId="23" xfId="0" applyFont="1" applyFill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176" fontId="20" fillId="0" borderId="10" xfId="0" applyNumberFormat="1" applyFont="1" applyBorder="1" applyAlignment="1">
      <alignment horizontal="center" vertical="center" shrinkToFit="1"/>
    </xf>
    <xf numFmtId="0" fontId="5" fillId="7" borderId="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shrinkToFit="1"/>
    </xf>
    <xf numFmtId="0" fontId="20" fillId="7" borderId="59" xfId="0" applyFont="1" applyFill="1" applyBorder="1" applyAlignment="1">
      <alignment horizontal="center" shrinkToFit="1"/>
    </xf>
    <xf numFmtId="0" fontId="20" fillId="7" borderId="62" xfId="0" applyFont="1" applyFill="1" applyBorder="1" applyAlignment="1">
      <alignment horizontal="center" shrinkToFit="1"/>
    </xf>
    <xf numFmtId="0" fontId="0" fillId="7" borderId="1" xfId="0" applyFill="1" applyBorder="1" applyAlignment="1">
      <alignment horizontal="center" vertical="center" shrinkToFit="1"/>
    </xf>
    <xf numFmtId="0" fontId="12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 shrinkToFit="1"/>
    </xf>
    <xf numFmtId="0" fontId="20" fillId="7" borderId="63" xfId="0" applyFont="1" applyFill="1" applyBorder="1" applyAlignment="1">
      <alignment horizontal="center" shrinkToFit="1"/>
    </xf>
    <xf numFmtId="0" fontId="0" fillId="0" borderId="42" xfId="0" applyBorder="1" applyAlignment="1">
      <alignment horizontal="center" shrinkToFit="1"/>
    </xf>
    <xf numFmtId="0" fontId="20" fillId="7" borderId="64" xfId="0" applyFont="1" applyFill="1" applyBorder="1" applyAlignment="1">
      <alignment horizontal="center" shrinkToFit="1"/>
    </xf>
    <xf numFmtId="0" fontId="30" fillId="0" borderId="29" xfId="0" applyFont="1" applyBorder="1" applyAlignment="1">
      <alignment horizontal="center" shrinkToFit="1"/>
    </xf>
    <xf numFmtId="176" fontId="30" fillId="0" borderId="31" xfId="0" applyNumberFormat="1" applyFont="1" applyBorder="1" applyAlignment="1">
      <alignment horizontal="center" shrinkToFit="1"/>
    </xf>
    <xf numFmtId="0" fontId="20" fillId="7" borderId="65" xfId="0" applyFont="1" applyFill="1" applyBorder="1" applyAlignment="1">
      <alignment horizontal="center" shrinkToFit="1"/>
    </xf>
    <xf numFmtId="0" fontId="29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29" fillId="0" borderId="0" xfId="0" applyFont="1">
      <alignment vertical="center"/>
    </xf>
    <xf numFmtId="0" fontId="31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center" shrinkToFit="1"/>
    </xf>
    <xf numFmtId="0" fontId="29" fillId="0" borderId="4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/>
    </xf>
    <xf numFmtId="0" fontId="29" fillId="0" borderId="70" xfId="0" applyFont="1" applyBorder="1" applyAlignment="1">
      <alignment horizontal="center" vertical="center"/>
    </xf>
    <xf numFmtId="0" fontId="29" fillId="0" borderId="71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29" fillId="0" borderId="74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75" xfId="0" applyFont="1" applyBorder="1" applyAlignment="1">
      <alignment horizontal="center" vertical="center"/>
    </xf>
    <xf numFmtId="0" fontId="29" fillId="0" borderId="76" xfId="0" applyFont="1" applyBorder="1" applyAlignment="1">
      <alignment horizontal="center" vertical="center"/>
    </xf>
    <xf numFmtId="0" fontId="29" fillId="0" borderId="77" xfId="0" applyFont="1" applyBorder="1" applyAlignment="1">
      <alignment horizontal="center" vertical="center"/>
    </xf>
    <xf numFmtId="0" fontId="29" fillId="0" borderId="78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5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center" vertical="center" shrinkToFit="1"/>
    </xf>
    <xf numFmtId="0" fontId="0" fillId="4" borderId="0" xfId="0" applyFill="1" applyAlignment="1">
      <alignment horizontal="left" vertical="top" wrapText="1"/>
    </xf>
    <xf numFmtId="0" fontId="2" fillId="3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center" vertical="top" shrinkToFit="1"/>
    </xf>
    <xf numFmtId="0" fontId="8" fillId="5" borderId="0" xfId="0" applyFont="1" applyFill="1" applyAlignment="1">
      <alignment horizontal="left" vertical="top" wrapText="1"/>
    </xf>
    <xf numFmtId="0" fontId="8" fillId="5" borderId="0" xfId="0" applyFont="1" applyFill="1" applyAlignment="1">
      <alignment horizontal="left" vertical="center" wrapText="1"/>
    </xf>
    <xf numFmtId="0" fontId="38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1" fillId="0" borderId="66" xfId="0" applyFont="1" applyBorder="1" applyAlignment="1">
      <alignment horizontal="center" vertical="center" shrinkToFit="1"/>
    </xf>
    <xf numFmtId="0" fontId="35" fillId="0" borderId="0" xfId="0" applyFont="1" applyAlignment="1">
      <alignment horizontal="right" vertical="center"/>
    </xf>
    <xf numFmtId="5" fontId="35" fillId="0" borderId="66" xfId="0" applyNumberFormat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3000375</xdr:colOff>
      <xdr:row>26</xdr:row>
      <xdr:rowOff>0</xdr:rowOff>
    </xdr:from>
    <xdr:to>
      <xdr:col>4</xdr:col>
      <xdr:colOff>5695950</xdr:colOff>
      <xdr:row>29</xdr:row>
      <xdr:rowOff>28575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914775" y="4371975"/>
          <a:ext cx="2695575" cy="5429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777240</xdr:colOff>
          <xdr:row>11</xdr:row>
          <xdr:rowOff>15240</xdr:rowOff>
        </xdr:from>
        <xdr:to>
          <xdr:col>4</xdr:col>
          <xdr:colOff>952500</xdr:colOff>
          <xdr:row>11</xdr:row>
          <xdr:rowOff>152400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▼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777240</xdr:colOff>
          <xdr:row>14</xdr:row>
          <xdr:rowOff>15240</xdr:rowOff>
        </xdr:from>
        <xdr:to>
          <xdr:col>4</xdr:col>
          <xdr:colOff>952500</xdr:colOff>
          <xdr:row>14</xdr:row>
          <xdr:rowOff>152400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▼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784860</xdr:colOff>
          <xdr:row>19</xdr:row>
          <xdr:rowOff>22860</xdr:rowOff>
        </xdr:from>
        <xdr:to>
          <xdr:col>4</xdr:col>
          <xdr:colOff>944880</xdr:colOff>
          <xdr:row>19</xdr:row>
          <xdr:rowOff>167640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▼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タン 11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476250</xdr:colOff>
      <xdr:row>42</xdr:row>
      <xdr:rowOff>19050</xdr:rowOff>
    </xdr:from>
    <xdr:to>
      <xdr:col>7</xdr:col>
      <xdr:colOff>819150</xdr:colOff>
      <xdr:row>43</xdr:row>
      <xdr:rowOff>133350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 flipH="1">
          <a:off x="7391400" y="7067550"/>
          <a:ext cx="342900" cy="2857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7018 h 21600"/>
            <a:gd name="T20" fmla="*/ 19800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7700" y="0"/>
              </a:moveTo>
              <a:lnTo>
                <a:pt x="13800" y="12662"/>
              </a:lnTo>
              <a:lnTo>
                <a:pt x="15600" y="12662"/>
              </a:lnTo>
              <a:lnTo>
                <a:pt x="15600" y="17018"/>
              </a:lnTo>
              <a:lnTo>
                <a:pt x="0" y="17018"/>
              </a:lnTo>
              <a:lnTo>
                <a:pt x="0" y="21600"/>
              </a:lnTo>
              <a:lnTo>
                <a:pt x="19800" y="21600"/>
              </a:lnTo>
              <a:lnTo>
                <a:pt x="19800" y="12662"/>
              </a:lnTo>
              <a:lnTo>
                <a:pt x="21600" y="12662"/>
              </a:lnTo>
              <a:lnTo>
                <a:pt x="1770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409575</xdr:colOff>
      <xdr:row>0</xdr:row>
      <xdr:rowOff>47625</xdr:rowOff>
    </xdr:from>
    <xdr:to>
      <xdr:col>26</xdr:col>
      <xdr:colOff>38100</xdr:colOff>
      <xdr:row>1</xdr:row>
      <xdr:rowOff>342900</xdr:rowOff>
    </xdr:to>
    <xdr:sp macro="" textlink="">
      <xdr:nvSpPr>
        <xdr:cNvPr id="2" name="AutoShape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410200" y="47625"/>
          <a:ext cx="2400300" cy="476250"/>
        </a:xfrm>
        <a:prstGeom prst="wedgeRoundRectCallout">
          <a:avLst>
            <a:gd name="adj1" fmla="val -63889"/>
            <a:gd name="adj2" fmla="val 18000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県大会で使用する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ﾅﾝﾊﾞｰｶｰﾄﾞを入力する！</a:t>
          </a:r>
        </a:p>
      </xdr:txBody>
    </xdr:sp>
    <xdr:clientData/>
  </xdr:twoCellAnchor>
  <xdr:twoCellAnchor>
    <xdr:from>
      <xdr:col>25</xdr:col>
      <xdr:colOff>390525</xdr:colOff>
      <xdr:row>4</xdr:row>
      <xdr:rowOff>142875</xdr:rowOff>
    </xdr:from>
    <xdr:to>
      <xdr:col>35</xdr:col>
      <xdr:colOff>666750</xdr:colOff>
      <xdr:row>12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372350" y="1076325"/>
          <a:ext cx="3514725" cy="12477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AR P丸ゴシック体M" pitchFamily="50" charset="-128"/>
              <a:ea typeface="AR P丸ゴシック体M" pitchFamily="50" charset="-128"/>
            </a:rPr>
            <a:t>県大会申込ファイルと同じ形式です。</a:t>
          </a:r>
          <a:endParaRPr kumimoji="1" lang="en-US" altLang="ja-JP" sz="1400">
            <a:latin typeface="AR P丸ゴシック体M" pitchFamily="50" charset="-128"/>
            <a:ea typeface="AR P丸ゴシック体M" pitchFamily="50" charset="-128"/>
          </a:endParaRPr>
        </a:p>
        <a:p>
          <a:pPr algn="ctr"/>
          <a:endParaRPr kumimoji="1" lang="en-US" altLang="ja-JP" sz="1400">
            <a:latin typeface="AR P丸ゴシック体M" pitchFamily="50" charset="-128"/>
            <a:ea typeface="AR P丸ゴシック体M" pitchFamily="50" charset="-128"/>
          </a:endParaRPr>
        </a:p>
        <a:p>
          <a:pPr algn="ctr"/>
          <a:r>
            <a:rPr kumimoji="1" lang="ja-JP" altLang="en-US" sz="1400">
              <a:latin typeface="AR P丸ゴシック体M" pitchFamily="50" charset="-128"/>
              <a:ea typeface="AR P丸ゴシック体M" pitchFamily="50" charset="-128"/>
            </a:rPr>
            <a:t>コピー＆貼り付けして使ってください。</a:t>
          </a:r>
          <a:endParaRPr kumimoji="1" lang="en-US" altLang="ja-JP" sz="1400">
            <a:latin typeface="AR P丸ゴシック体M" pitchFamily="50" charset="-128"/>
            <a:ea typeface="AR P丸ゴシック体M" pitchFamily="50" charset="-128"/>
          </a:endParaRPr>
        </a:p>
      </xdr:txBody>
    </xdr:sp>
    <xdr:clientData/>
  </xdr:twoCellAnchor>
  <xdr:twoCellAnchor>
    <xdr:from>
      <xdr:col>34</xdr:col>
      <xdr:colOff>400050</xdr:colOff>
      <xdr:row>0</xdr:row>
      <xdr:rowOff>114300</xdr:rowOff>
    </xdr:from>
    <xdr:to>
      <xdr:col>37</xdr:col>
      <xdr:colOff>85725</xdr:colOff>
      <xdr:row>2</xdr:row>
      <xdr:rowOff>0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9934575" y="114300"/>
          <a:ext cx="1743075" cy="476250"/>
        </a:xfrm>
        <a:prstGeom prst="wedgeRoundRectCallout">
          <a:avLst>
            <a:gd name="adj1" fmla="val -63889"/>
            <a:gd name="adj2" fmla="val 18000"/>
            <a:gd name="adj3" fmla="val 16667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県大会番号欄を入力すると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自動的出てきます。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</xdr:colOff>
      <xdr:row>0</xdr:row>
      <xdr:rowOff>82550</xdr:rowOff>
    </xdr:from>
    <xdr:to>
      <xdr:col>26</xdr:col>
      <xdr:colOff>577850</xdr:colOff>
      <xdr:row>3</xdr:row>
      <xdr:rowOff>63500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C88E0464-B508-DCF9-7B27-CA96870D6E99}"/>
            </a:ext>
          </a:extLst>
        </xdr:cNvPr>
        <xdr:cNvSpPr/>
      </xdr:nvSpPr>
      <xdr:spPr>
        <a:xfrm>
          <a:off x="6388100" y="82550"/>
          <a:ext cx="2838450" cy="72390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申込先：</a:t>
          </a:r>
          <a:r>
            <a:rPr kumimoji="1" lang="en-US" altLang="ja-JP" sz="1100">
              <a:solidFill>
                <a:schemeClr val="tx1"/>
              </a:solidFill>
            </a:rPr>
            <a:t>hiratandf@gmail.com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申込期日：</a:t>
          </a:r>
          <a:r>
            <a:rPr kumimoji="1" lang="en-US" altLang="ja-JP" sz="1100">
              <a:solidFill>
                <a:schemeClr val="tx1"/>
              </a:solidFill>
            </a:rPr>
            <a:t>2025</a:t>
          </a:r>
          <a:r>
            <a:rPr kumimoji="1" lang="ja-JP" altLang="en-US" sz="1100">
              <a:solidFill>
                <a:schemeClr val="tx1"/>
              </a:solidFill>
            </a:rPr>
            <a:t>年</a:t>
          </a:r>
          <a:r>
            <a:rPr kumimoji="1" lang="en-US" altLang="ja-JP" sz="1100">
              <a:solidFill>
                <a:schemeClr val="tx1"/>
              </a:solidFill>
            </a:rPr>
            <a:t>6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27</a:t>
          </a:r>
          <a:r>
            <a:rPr kumimoji="1" lang="ja-JP" altLang="en-US" sz="1100">
              <a:solidFill>
                <a:schemeClr val="tx1"/>
              </a:solidFill>
            </a:rPr>
            <a:t>日～</a:t>
          </a:r>
          <a:r>
            <a:rPr kumimoji="1" lang="en-US" altLang="ja-JP" sz="1100">
              <a:solidFill>
                <a:schemeClr val="tx1"/>
              </a:solidFill>
            </a:rPr>
            <a:t>7</a:t>
          </a:r>
          <a:r>
            <a:rPr kumimoji="1" lang="ja-JP" altLang="en-US" sz="1100">
              <a:solidFill>
                <a:schemeClr val="tx1"/>
              </a:solidFill>
            </a:rPr>
            <a:t>月</a:t>
          </a:r>
          <a:r>
            <a:rPr kumimoji="1" lang="en-US" altLang="ja-JP" sz="1100">
              <a:solidFill>
                <a:schemeClr val="tx1"/>
              </a:solidFill>
            </a:rPr>
            <a:t>4</a:t>
          </a:r>
          <a:r>
            <a:rPr kumimoji="1" lang="ja-JP" altLang="en-US" sz="1100">
              <a:solidFill>
                <a:schemeClr val="tx1"/>
              </a:solidFill>
            </a:rPr>
            <a:t>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要項と相違がある場合は、要項を優先する。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B1:K58"/>
  <sheetViews>
    <sheetView showGridLines="0" zoomScale="95" zoomScaleNormal="100" workbookViewId="0">
      <selection activeCell="K18" sqref="K18:K20"/>
    </sheetView>
  </sheetViews>
  <sheetFormatPr defaultColWidth="9" defaultRowHeight="13.2"/>
  <cols>
    <col min="1" max="1" width="1.88671875" style="1" customWidth="1"/>
    <col min="2" max="2" width="2.44140625" style="1" customWidth="1"/>
    <col min="3" max="3" width="4.77734375" style="1" customWidth="1"/>
    <col min="4" max="4" width="2.88671875" style="1" customWidth="1"/>
    <col min="5" max="5" width="75" style="1" customWidth="1"/>
    <col min="6" max="6" width="1.44140625" style="1" customWidth="1"/>
    <col min="7" max="7" width="2.21875" style="1" customWidth="1"/>
    <col min="8" max="8" width="36" style="1" customWidth="1"/>
    <col min="9" max="9" width="1.6640625" style="1" customWidth="1"/>
    <col min="10" max="10" width="3.109375" style="1" customWidth="1"/>
    <col min="11" max="11" width="34.77734375" style="1" customWidth="1"/>
    <col min="12" max="14" width="2" style="1" customWidth="1"/>
    <col min="15" max="16384" width="9" style="1"/>
  </cols>
  <sheetData>
    <row r="1" spans="2:11" ht="6.75" customHeight="1"/>
    <row r="2" spans="2:11" ht="13.5" customHeight="1">
      <c r="B2" s="2" t="s">
        <v>0</v>
      </c>
      <c r="C2" s="3"/>
      <c r="D2" s="3"/>
      <c r="E2" s="3"/>
      <c r="G2" s="4" t="s">
        <v>1</v>
      </c>
      <c r="H2" s="3"/>
      <c r="J2" s="5" t="s">
        <v>2</v>
      </c>
      <c r="K2" s="6"/>
    </row>
    <row r="3" spans="2:11" ht="13.5" customHeight="1">
      <c r="B3" s="3">
        <v>1</v>
      </c>
      <c r="C3" s="3" t="s">
        <v>3</v>
      </c>
      <c r="D3" s="7" t="s">
        <v>4</v>
      </c>
      <c r="E3" s="3" t="s">
        <v>5</v>
      </c>
      <c r="G3" s="3"/>
      <c r="H3" s="3"/>
      <c r="J3" s="5"/>
      <c r="K3" s="6"/>
    </row>
    <row r="4" spans="2:11" ht="13.5" customHeight="1">
      <c r="B4" s="3">
        <v>2</v>
      </c>
      <c r="C4" s="3" t="s">
        <v>6</v>
      </c>
      <c r="D4" s="7"/>
      <c r="E4" s="3"/>
      <c r="G4" s="3" t="s">
        <v>7</v>
      </c>
      <c r="H4" s="3" t="s">
        <v>8</v>
      </c>
      <c r="J4" s="8">
        <v>1</v>
      </c>
      <c r="K4" s="170" t="s">
        <v>9</v>
      </c>
    </row>
    <row r="5" spans="2:11" ht="13.5" customHeight="1">
      <c r="B5" s="3"/>
      <c r="C5" s="3"/>
      <c r="D5" s="3"/>
      <c r="E5" s="3"/>
      <c r="G5" s="3"/>
      <c r="H5" s="3"/>
      <c r="J5" s="8"/>
      <c r="K5" s="170"/>
    </row>
    <row r="6" spans="2:11" ht="13.5" customHeight="1">
      <c r="B6" s="3">
        <v>3</v>
      </c>
      <c r="C6" s="3" t="s">
        <v>10</v>
      </c>
      <c r="D6" s="7" t="s">
        <v>7</v>
      </c>
      <c r="E6" s="9" t="s">
        <v>11</v>
      </c>
      <c r="G6" s="3" t="s">
        <v>12</v>
      </c>
      <c r="H6" s="3" t="s">
        <v>13</v>
      </c>
      <c r="J6" s="8"/>
      <c r="K6" s="10"/>
    </row>
    <row r="7" spans="2:11" ht="13.5" customHeight="1">
      <c r="B7" s="3"/>
      <c r="C7" s="3"/>
      <c r="D7" s="7" t="s">
        <v>12</v>
      </c>
      <c r="E7" s="3" t="s">
        <v>14</v>
      </c>
      <c r="G7" s="11"/>
      <c r="H7" s="11" t="s">
        <v>15</v>
      </c>
      <c r="J7" s="8">
        <v>2</v>
      </c>
      <c r="K7" s="170" t="s">
        <v>16</v>
      </c>
    </row>
    <row r="8" spans="2:11" ht="13.5" customHeight="1">
      <c r="B8" s="3"/>
      <c r="C8" s="3"/>
      <c r="D8" s="7" t="s">
        <v>17</v>
      </c>
      <c r="E8" s="3" t="s">
        <v>18</v>
      </c>
      <c r="G8" s="11" t="s">
        <v>17</v>
      </c>
      <c r="H8" s="11" t="s">
        <v>19</v>
      </c>
      <c r="J8" s="8"/>
      <c r="K8" s="170"/>
    </row>
    <row r="9" spans="2:11" ht="13.5" customHeight="1">
      <c r="B9" s="3"/>
      <c r="C9" s="3"/>
      <c r="D9" s="7" t="s">
        <v>20</v>
      </c>
      <c r="E9" s="3" t="s">
        <v>21</v>
      </c>
      <c r="G9" s="11"/>
      <c r="H9" s="11" t="s">
        <v>22</v>
      </c>
      <c r="J9" s="8"/>
      <c r="K9" s="170"/>
    </row>
    <row r="10" spans="2:11" ht="13.5" customHeight="1">
      <c r="B10" s="3"/>
      <c r="C10" s="3"/>
      <c r="D10" s="7" t="s">
        <v>4</v>
      </c>
      <c r="E10" s="3" t="s">
        <v>23</v>
      </c>
      <c r="G10" s="3"/>
      <c r="H10" s="3"/>
      <c r="J10" s="8"/>
      <c r="K10" s="10"/>
    </row>
    <row r="11" spans="2:11" ht="13.5" customHeight="1">
      <c r="B11" s="3"/>
      <c r="C11" s="3"/>
      <c r="D11" s="3"/>
      <c r="E11" s="3"/>
      <c r="J11" s="8">
        <v>3</v>
      </c>
      <c r="K11" s="170" t="s">
        <v>24</v>
      </c>
    </row>
    <row r="12" spans="2:11" ht="13.5" customHeight="1">
      <c r="B12" s="3">
        <v>4</v>
      </c>
      <c r="C12" s="3" t="s">
        <v>25</v>
      </c>
      <c r="D12" s="7" t="s">
        <v>7</v>
      </c>
      <c r="E12" s="9" t="s">
        <v>26</v>
      </c>
      <c r="G12" s="172" t="s">
        <v>4</v>
      </c>
      <c r="H12" s="173" t="s">
        <v>27</v>
      </c>
      <c r="J12" s="8"/>
      <c r="K12" s="170"/>
    </row>
    <row r="13" spans="2:11" ht="13.5" customHeight="1">
      <c r="B13" s="3"/>
      <c r="C13" s="3"/>
      <c r="D13" s="7" t="s">
        <v>12</v>
      </c>
      <c r="E13" s="3" t="s">
        <v>28</v>
      </c>
      <c r="G13" s="172"/>
      <c r="H13" s="173"/>
      <c r="J13" s="8"/>
      <c r="K13" s="170"/>
    </row>
    <row r="14" spans="2:11" ht="13.5" customHeight="1">
      <c r="B14" s="3"/>
      <c r="C14" s="3"/>
      <c r="D14" s="3"/>
      <c r="E14" s="3"/>
      <c r="G14" s="12"/>
      <c r="H14" s="173"/>
      <c r="J14" s="8"/>
      <c r="K14" s="10"/>
    </row>
    <row r="15" spans="2:11" ht="13.5" customHeight="1">
      <c r="B15" s="3">
        <v>5</v>
      </c>
      <c r="C15" s="3" t="s">
        <v>29</v>
      </c>
      <c r="D15" s="7" t="s">
        <v>7</v>
      </c>
      <c r="E15" s="9" t="s">
        <v>30</v>
      </c>
      <c r="G15" s="172" t="s">
        <v>4</v>
      </c>
      <c r="H15" s="174" t="s">
        <v>31</v>
      </c>
      <c r="J15" s="8">
        <v>4</v>
      </c>
      <c r="K15" s="170" t="s">
        <v>32</v>
      </c>
    </row>
    <row r="16" spans="2:11" ht="13.5" customHeight="1">
      <c r="B16" s="3"/>
      <c r="C16" s="3"/>
      <c r="D16" s="7" t="s">
        <v>12</v>
      </c>
      <c r="E16" s="3" t="s">
        <v>33</v>
      </c>
      <c r="G16" s="172"/>
      <c r="H16" s="174"/>
      <c r="J16" s="8"/>
      <c r="K16" s="170"/>
    </row>
    <row r="17" spans="2:11" ht="13.5" customHeight="1">
      <c r="B17" s="3"/>
      <c r="C17" s="3"/>
      <c r="D17" s="3"/>
      <c r="E17" s="3"/>
      <c r="G17" s="13"/>
      <c r="H17" s="14"/>
      <c r="J17" s="8"/>
      <c r="K17" s="10"/>
    </row>
    <row r="18" spans="2:11" ht="13.5" customHeight="1">
      <c r="G18" s="15" t="s">
        <v>4</v>
      </c>
      <c r="H18" s="16" t="s">
        <v>34</v>
      </c>
      <c r="J18" s="8">
        <v>5</v>
      </c>
      <c r="K18" s="170" t="s">
        <v>35</v>
      </c>
    </row>
    <row r="19" spans="2:11" ht="13.5" customHeight="1">
      <c r="B19" s="17" t="s">
        <v>36</v>
      </c>
      <c r="C19" s="3"/>
      <c r="D19" s="3"/>
      <c r="E19" s="3"/>
      <c r="G19" s="14"/>
      <c r="H19" s="14"/>
      <c r="J19" s="8"/>
      <c r="K19" s="170"/>
    </row>
    <row r="20" spans="2:11" ht="13.5" customHeight="1">
      <c r="B20" s="3">
        <v>1</v>
      </c>
      <c r="C20" s="3" t="s">
        <v>37</v>
      </c>
      <c r="D20" s="7" t="s">
        <v>7</v>
      </c>
      <c r="E20" s="9" t="s">
        <v>38</v>
      </c>
      <c r="J20" s="8"/>
      <c r="K20" s="170"/>
    </row>
    <row r="21" spans="2:11" ht="13.5" customHeight="1">
      <c r="B21" s="3"/>
      <c r="C21" s="3"/>
      <c r="D21" s="7" t="s">
        <v>12</v>
      </c>
      <c r="E21" s="3" t="s">
        <v>39</v>
      </c>
      <c r="G21" s="18" t="s">
        <v>40</v>
      </c>
      <c r="H21" s="19"/>
      <c r="J21" s="8"/>
      <c r="K21" s="10"/>
    </row>
    <row r="22" spans="2:11" ht="13.5" customHeight="1">
      <c r="B22" s="3"/>
      <c r="C22" s="3"/>
      <c r="D22" s="7" t="s">
        <v>17</v>
      </c>
      <c r="E22" s="3" t="s">
        <v>41</v>
      </c>
      <c r="G22" s="19"/>
      <c r="H22" s="19"/>
      <c r="J22" s="8">
        <v>6</v>
      </c>
      <c r="K22" s="170" t="s">
        <v>42</v>
      </c>
    </row>
    <row r="23" spans="2:11" ht="13.5" customHeight="1">
      <c r="B23" s="3"/>
      <c r="C23" s="3"/>
      <c r="D23" s="7" t="s">
        <v>20</v>
      </c>
      <c r="E23" s="3" t="s">
        <v>43</v>
      </c>
      <c r="G23" s="19" t="s">
        <v>7</v>
      </c>
      <c r="H23" s="19" t="s">
        <v>44</v>
      </c>
      <c r="J23" s="8"/>
      <c r="K23" s="170"/>
    </row>
    <row r="24" spans="2:11" ht="13.5" customHeight="1">
      <c r="B24" s="3"/>
      <c r="C24" s="3"/>
      <c r="D24" s="7" t="s">
        <v>4</v>
      </c>
      <c r="E24" s="3" t="s">
        <v>45</v>
      </c>
      <c r="G24" s="19"/>
      <c r="H24" s="19" t="s">
        <v>46</v>
      </c>
      <c r="J24" s="8"/>
      <c r="K24" s="10"/>
    </row>
    <row r="25" spans="2:11" ht="13.5" customHeight="1">
      <c r="B25" s="3"/>
      <c r="C25" s="3"/>
      <c r="D25" s="3"/>
      <c r="E25" s="3"/>
      <c r="G25" s="19" t="s">
        <v>12</v>
      </c>
      <c r="H25" s="19" t="s">
        <v>47</v>
      </c>
      <c r="J25" s="8">
        <v>7</v>
      </c>
      <c r="K25" s="170" t="s">
        <v>48</v>
      </c>
    </row>
    <row r="26" spans="2:11" ht="13.5" customHeight="1">
      <c r="B26" s="3">
        <v>2</v>
      </c>
      <c r="C26" s="171" t="s">
        <v>49</v>
      </c>
      <c r="D26" s="7" t="s">
        <v>7</v>
      </c>
      <c r="E26" s="9" t="s">
        <v>50</v>
      </c>
      <c r="G26" s="19"/>
      <c r="H26" s="19" t="s">
        <v>51</v>
      </c>
      <c r="J26" s="6"/>
      <c r="K26" s="170"/>
    </row>
    <row r="27" spans="2:11" ht="13.5" customHeight="1">
      <c r="B27" s="3"/>
      <c r="C27" s="171"/>
      <c r="D27" s="7" t="s">
        <v>12</v>
      </c>
      <c r="E27" s="20" t="s">
        <v>52</v>
      </c>
      <c r="G27" s="19"/>
      <c r="H27" s="19"/>
      <c r="J27" s="6"/>
      <c r="K27" s="6"/>
    </row>
    <row r="28" spans="2:11" ht="13.5" customHeight="1">
      <c r="B28" s="3"/>
      <c r="C28" s="3"/>
      <c r="D28" s="7" t="s">
        <v>53</v>
      </c>
      <c r="E28" s="20" t="s">
        <v>54</v>
      </c>
    </row>
    <row r="29" spans="2:11" ht="13.5" customHeight="1">
      <c r="B29" s="3"/>
      <c r="C29" s="3"/>
      <c r="D29" s="7" t="s">
        <v>53</v>
      </c>
      <c r="E29" s="20" t="s">
        <v>55</v>
      </c>
    </row>
    <row r="30" spans="2:11" ht="13.5" customHeight="1">
      <c r="B30" s="3"/>
      <c r="C30" s="3"/>
      <c r="D30" s="3"/>
      <c r="E30" s="3"/>
    </row>
    <row r="31" spans="2:11" ht="13.5" customHeight="1"/>
    <row r="32" spans="2:11" ht="13.5" customHeight="1"/>
    <row r="33" spans="7:8" ht="13.5" customHeight="1"/>
    <row r="34" spans="7:8" ht="13.5" customHeight="1"/>
    <row r="35" spans="7:8" ht="13.5" customHeight="1"/>
    <row r="36" spans="7:8" ht="13.5" customHeight="1"/>
    <row r="37" spans="7:8" ht="13.5" customHeight="1"/>
    <row r="38" spans="7:8" ht="13.5" customHeight="1">
      <c r="G38" s="18" t="s">
        <v>40</v>
      </c>
      <c r="H38" s="19"/>
    </row>
    <row r="39" spans="7:8" ht="13.5" customHeight="1">
      <c r="G39" s="19"/>
      <c r="H39" s="19"/>
    </row>
    <row r="40" spans="7:8" ht="13.5" customHeight="1">
      <c r="G40" s="19" t="s">
        <v>7</v>
      </c>
      <c r="H40" s="19" t="s">
        <v>56</v>
      </c>
    </row>
    <row r="41" spans="7:8" ht="13.5" customHeight="1">
      <c r="G41" s="19"/>
      <c r="H41" s="19"/>
    </row>
    <row r="42" spans="7:8" ht="8.25" customHeight="1">
      <c r="G42" s="19" t="s">
        <v>4</v>
      </c>
      <c r="H42" s="21" t="s">
        <v>57</v>
      </c>
    </row>
    <row r="43" spans="7:8">
      <c r="G43" s="19"/>
      <c r="H43" s="19"/>
    </row>
    <row r="44" spans="7:8">
      <c r="G44" s="19"/>
      <c r="H44" s="19" t="s">
        <v>58</v>
      </c>
    </row>
    <row r="46" spans="7:8" ht="13.5" customHeight="1"/>
    <row r="50" spans="2:4">
      <c r="B50" s="22"/>
    </row>
    <row r="51" spans="2:4">
      <c r="C51" s="23"/>
      <c r="D51" s="24"/>
    </row>
    <row r="52" spans="2:4">
      <c r="C52" s="23"/>
      <c r="D52" s="25"/>
    </row>
    <row r="53" spans="2:4">
      <c r="C53" s="23"/>
      <c r="D53" s="24"/>
    </row>
    <row r="54" spans="2:4">
      <c r="C54" s="23"/>
      <c r="D54" s="24"/>
    </row>
    <row r="55" spans="2:4">
      <c r="C55" s="23"/>
      <c r="D55" s="24"/>
    </row>
    <row r="56" spans="2:4">
      <c r="C56" s="23"/>
      <c r="D56" s="24"/>
    </row>
    <row r="57" spans="2:4">
      <c r="C57" s="23"/>
      <c r="D57" s="24"/>
    </row>
    <row r="58" spans="2:4" ht="13.5" customHeight="1">
      <c r="C58" s="23"/>
      <c r="D58" s="24"/>
    </row>
  </sheetData>
  <mergeCells count="12">
    <mergeCell ref="K18:K20"/>
    <mergeCell ref="K22:K23"/>
    <mergeCell ref="K25:K26"/>
    <mergeCell ref="C26:C27"/>
    <mergeCell ref="K4:K5"/>
    <mergeCell ref="K7:K9"/>
    <mergeCell ref="K11:K13"/>
    <mergeCell ref="G12:G13"/>
    <mergeCell ref="H12:H14"/>
    <mergeCell ref="G15:G16"/>
    <mergeCell ref="H15:H16"/>
    <mergeCell ref="K15:K16"/>
  </mergeCells>
  <phoneticPr fontId="3"/>
  <pageMargins left="0.78700000000000003" right="0.78700000000000003" top="0.23" bottom="0.16" header="0.28000000000000003" footer="0.18"/>
  <pageSetup paperSize="9" orientation="landscape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4</xdr:col>
                    <xdr:colOff>777240</xdr:colOff>
                    <xdr:row>11</xdr:row>
                    <xdr:rowOff>15240</xdr:rowOff>
                  </from>
                  <to>
                    <xdr:col>4</xdr:col>
                    <xdr:colOff>952500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>
                <anchor moveWithCells="1" sizeWithCells="1">
                  <from>
                    <xdr:col>4</xdr:col>
                    <xdr:colOff>777240</xdr:colOff>
                    <xdr:row>14</xdr:row>
                    <xdr:rowOff>15240</xdr:rowOff>
                  </from>
                  <to>
                    <xdr:col>4</xdr:col>
                    <xdr:colOff>952500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>
                <anchor moveWithCells="1" sizeWithCells="1">
                  <from>
                    <xdr:col>4</xdr:col>
                    <xdr:colOff>784860</xdr:colOff>
                    <xdr:row>19</xdr:row>
                    <xdr:rowOff>22860</xdr:rowOff>
                  </from>
                  <to>
                    <xdr:col>4</xdr:col>
                    <xdr:colOff>944880</xdr:colOff>
                    <xdr:row>19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AH609"/>
  <sheetViews>
    <sheetView showGridLines="0" zoomScaleNormal="100" workbookViewId="0">
      <pane ySplit="2" topLeftCell="A3" activePane="bottomLeft" state="frozen"/>
      <selection activeCell="K18" sqref="K18:K20"/>
      <selection pane="bottomLeft" activeCell="L13" sqref="L13"/>
    </sheetView>
  </sheetViews>
  <sheetFormatPr defaultRowHeight="13.2"/>
  <cols>
    <col min="1" max="1" width="2.109375" customWidth="1"/>
    <col min="2" max="2" width="6.6640625" hidden="1" customWidth="1"/>
    <col min="3" max="4" width="5.44140625" hidden="1" customWidth="1"/>
    <col min="5" max="5" width="9" hidden="1" customWidth="1"/>
    <col min="6" max="6" width="1.21875" hidden="1" customWidth="1"/>
    <col min="7" max="7" width="9.33203125" style="28" hidden="1" customWidth="1"/>
    <col min="8" max="8" width="4.88671875" customWidth="1"/>
    <col min="9" max="9" width="6.33203125" hidden="1" customWidth="1"/>
    <col min="10" max="10" width="4.88671875" customWidth="1"/>
    <col min="11" max="11" width="13.21875" bestFit="1" customWidth="1"/>
    <col min="12" max="12" width="13.21875" customWidth="1"/>
    <col min="13" max="13" width="3.6640625" customWidth="1"/>
    <col min="14" max="14" width="4.6640625" customWidth="1"/>
    <col min="15" max="15" width="6.33203125" style="110" customWidth="1"/>
    <col min="16" max="19" width="9.109375" hidden="1" customWidth="1"/>
    <col min="20" max="20" width="8.109375" hidden="1" customWidth="1"/>
    <col min="21" max="21" width="6.109375" hidden="1" customWidth="1"/>
    <col min="22" max="22" width="2.77734375" style="29" customWidth="1"/>
    <col min="23" max="23" width="9.88671875" customWidth="1"/>
    <col min="25" max="25" width="17" style="78" customWidth="1"/>
    <col min="26" max="27" width="10.33203125" style="36" customWidth="1"/>
    <col min="28" max="28" width="8.44140625" style="37" hidden="1" customWidth="1"/>
    <col min="29" max="29" width="9" style="37" hidden="1" customWidth="1"/>
    <col min="30" max="30" width="12.77734375" style="37" customWidth="1"/>
    <col min="31" max="34" width="3.88671875" hidden="1" customWidth="1"/>
  </cols>
  <sheetData>
    <row r="1" spans="2:34" ht="13.8" thickBot="1">
      <c r="B1" s="26" t="s">
        <v>59</v>
      </c>
      <c r="C1" s="26" t="s">
        <v>60</v>
      </c>
      <c r="D1" s="26" t="s">
        <v>61</v>
      </c>
      <c r="E1" s="26" t="s">
        <v>62</v>
      </c>
      <c r="F1" s="27"/>
      <c r="H1" s="29"/>
      <c r="I1" s="29"/>
      <c r="J1" s="29"/>
      <c r="K1" s="29"/>
      <c r="L1" s="29"/>
      <c r="M1" s="29"/>
      <c r="N1" s="29"/>
      <c r="O1" s="30"/>
      <c r="P1" s="29">
        <f>COUNTA(P3:P102)</f>
        <v>0</v>
      </c>
      <c r="Q1" s="29"/>
      <c r="R1" s="29">
        <f>COUNTA(R3:R102)</f>
        <v>0</v>
      </c>
      <c r="S1" s="29"/>
      <c r="T1" s="29">
        <f>COUNTA(T3:T102)</f>
        <v>0</v>
      </c>
      <c r="U1" s="29"/>
      <c r="V1" s="31"/>
      <c r="W1" s="32" t="s">
        <v>63</v>
      </c>
      <c r="X1" s="33" t="str">
        <f>IF(X2=0,"",X2)</f>
        <v>平塚市立　太洋　中学校</v>
      </c>
      <c r="Y1" s="34" t="str">
        <f>IF(Y2=0,"",Y2)</f>
        <v>0463-21-0419</v>
      </c>
      <c r="Z1" s="35" t="str">
        <f>IF(Z2=0,"",Z2)</f>
        <v>平塚市高浜台７－１</v>
      </c>
      <c r="AD1" s="38" t="s">
        <v>64</v>
      </c>
    </row>
    <row r="2" spans="2:34" ht="32.25" customHeight="1" thickBot="1">
      <c r="B2" s="26" t="s">
        <v>65</v>
      </c>
      <c r="C2" s="39">
        <v>101</v>
      </c>
      <c r="D2" s="39">
        <v>1</v>
      </c>
      <c r="E2" s="26" t="s">
        <v>66</v>
      </c>
      <c r="F2" s="27"/>
      <c r="G2" s="28" t="s">
        <v>67</v>
      </c>
      <c r="H2" s="40" t="s">
        <v>68</v>
      </c>
      <c r="I2" s="40" t="s">
        <v>69</v>
      </c>
      <c r="J2" s="40" t="s">
        <v>70</v>
      </c>
      <c r="K2" s="41" t="s">
        <v>71</v>
      </c>
      <c r="L2" s="41" t="s">
        <v>72</v>
      </c>
      <c r="M2" s="41" t="s">
        <v>25</v>
      </c>
      <c r="N2" s="42" t="s">
        <v>29</v>
      </c>
      <c r="O2" s="43" t="s">
        <v>73</v>
      </c>
      <c r="P2" s="44" t="s">
        <v>74</v>
      </c>
      <c r="Q2" s="45" t="s">
        <v>75</v>
      </c>
      <c r="R2" s="44" t="s">
        <v>76</v>
      </c>
      <c r="S2" s="46" t="s">
        <v>75</v>
      </c>
      <c r="T2" s="47" t="s">
        <v>77</v>
      </c>
      <c r="U2" s="46" t="s">
        <v>75</v>
      </c>
      <c r="V2" s="48"/>
      <c r="W2" s="49">
        <v>775</v>
      </c>
      <c r="X2" s="50" t="str">
        <f>VLOOKUP($W$2,$W$4:$AA$609,3,1)</f>
        <v>平塚市立　太洋　中学校</v>
      </c>
      <c r="Y2" s="51" t="str">
        <f>VLOOKUP($W$2,$W$4:$AC$609,4,1)</f>
        <v>0463-21-0419</v>
      </c>
      <c r="Z2" s="52" t="str">
        <f>VLOOKUP($W$2,$W$4:$AA$472,5,1)</f>
        <v>平塚市高浜台７－１</v>
      </c>
      <c r="AD2" s="53">
        <f>IF($W$2="","",VLOOKUP($W$2,$W$390:$AD$609,8,0))</f>
        <v>200</v>
      </c>
    </row>
    <row r="3" spans="2:34" ht="13.5" customHeight="1" thickBot="1">
      <c r="B3" s="26" t="s">
        <v>65</v>
      </c>
      <c r="C3" s="39">
        <v>102</v>
      </c>
      <c r="D3" s="39">
        <v>3</v>
      </c>
      <c r="E3" s="26" t="s">
        <v>78</v>
      </c>
      <c r="F3" s="27"/>
      <c r="G3" s="28" t="s">
        <v>79</v>
      </c>
      <c r="H3" s="54">
        <f>IF($W$2="","",$AD$2+$I3)</f>
        <v>200</v>
      </c>
      <c r="I3" s="54">
        <v>0</v>
      </c>
      <c r="J3" s="54">
        <f t="shared" ref="J3:J66" si="0">IF($W$2="","",$W$2*100+$I3)</f>
        <v>77500</v>
      </c>
      <c r="K3" s="55" t="s">
        <v>80</v>
      </c>
      <c r="L3" s="55" t="s">
        <v>81</v>
      </c>
      <c r="M3" s="56">
        <v>2</v>
      </c>
      <c r="N3" s="57" t="s">
        <v>82</v>
      </c>
      <c r="O3" s="58" t="str">
        <f>IF($W$2="","",VLOOKUP($W$2,$W$4:$X$609,2,1))</f>
        <v>太洋</v>
      </c>
      <c r="P3" s="59"/>
      <c r="Q3" s="60"/>
      <c r="R3" s="59"/>
      <c r="S3" s="61"/>
      <c r="T3" s="62"/>
      <c r="U3" s="61"/>
      <c r="V3" s="48"/>
      <c r="W3" s="63">
        <v>2101</v>
      </c>
      <c r="X3" s="64" t="s">
        <v>83</v>
      </c>
      <c r="Y3" s="65" t="s">
        <v>84</v>
      </c>
      <c r="Z3" s="65" t="s">
        <v>85</v>
      </c>
      <c r="AA3" s="65" t="s">
        <v>86</v>
      </c>
      <c r="AC3" s="37" t="s">
        <v>87</v>
      </c>
      <c r="AD3" s="66" t="str">
        <f>IF($W$2="","",VLOOKUP($W$2,$W$390:$AD$609,2,0))</f>
        <v>太洋</v>
      </c>
    </row>
    <row r="4" spans="2:34" ht="13.5" customHeight="1" thickBot="1">
      <c r="B4" s="26" t="s">
        <v>65</v>
      </c>
      <c r="C4" s="39">
        <v>103</v>
      </c>
      <c r="D4" s="39">
        <v>5</v>
      </c>
      <c r="E4" s="26" t="s">
        <v>88</v>
      </c>
      <c r="F4" s="27"/>
      <c r="G4" s="28" t="s">
        <v>89</v>
      </c>
      <c r="H4" s="67">
        <f t="shared" ref="H4:H67" si="1">IF($W$2="","",$AD$2+$I4)</f>
        <v>201</v>
      </c>
      <c r="I4" s="67">
        <v>1</v>
      </c>
      <c r="J4" s="67">
        <f t="shared" si="0"/>
        <v>77501</v>
      </c>
      <c r="K4" s="68"/>
      <c r="L4" s="68" t="str">
        <f t="shared" ref="L4:L67" si="2">PHONETIC(K4)</f>
        <v/>
      </c>
      <c r="M4" s="69"/>
      <c r="N4" s="70"/>
      <c r="O4" s="71" t="str">
        <f t="shared" ref="O4:O67" si="3">IF($W$2="","",VLOOKUP($W$2,$W$4:$X$609,2,1))</f>
        <v>太洋</v>
      </c>
      <c r="P4" s="72"/>
      <c r="Q4" s="73"/>
      <c r="R4" s="72"/>
      <c r="S4" s="74"/>
      <c r="T4" s="75"/>
      <c r="U4" s="74"/>
      <c r="V4" s="48"/>
      <c r="W4" s="76">
        <v>1</v>
      </c>
      <c r="X4" s="77" t="s">
        <v>66</v>
      </c>
      <c r="Y4" s="78" t="s">
        <v>90</v>
      </c>
      <c r="AB4" s="37" t="s">
        <v>91</v>
      </c>
      <c r="AC4" s="37" t="str">
        <f>IF(X4="３人目","",AB4&amp;X4&amp;$AC$3)</f>
        <v>横浜市立市場中学校</v>
      </c>
      <c r="AD4" s="79" t="str">
        <f>IF($W$2="","",VLOOKUP($W$2,$W$390:$AD$609,3,0))</f>
        <v>平塚市立　太洋　中学校</v>
      </c>
    </row>
    <row r="5" spans="2:34" ht="13.5" customHeight="1">
      <c r="B5" s="26" t="s">
        <v>65</v>
      </c>
      <c r="C5" s="39">
        <v>104</v>
      </c>
      <c r="D5" s="39">
        <v>7</v>
      </c>
      <c r="E5" s="26" t="s">
        <v>65</v>
      </c>
      <c r="F5" s="27"/>
      <c r="G5" s="28" t="s">
        <v>92</v>
      </c>
      <c r="H5" s="67">
        <f t="shared" si="1"/>
        <v>202</v>
      </c>
      <c r="I5" s="67">
        <v>2</v>
      </c>
      <c r="J5" s="67">
        <f t="shared" si="0"/>
        <v>77502</v>
      </c>
      <c r="K5" s="68"/>
      <c r="L5" s="68" t="str">
        <f t="shared" si="2"/>
        <v/>
      </c>
      <c r="M5" s="69"/>
      <c r="N5" s="70"/>
      <c r="O5" s="71" t="str">
        <f t="shared" si="3"/>
        <v>太洋</v>
      </c>
      <c r="P5" s="72"/>
      <c r="Q5" s="73"/>
      <c r="R5" s="72"/>
      <c r="S5" s="74"/>
      <c r="T5" s="75"/>
      <c r="U5" s="74"/>
      <c r="V5" s="48"/>
      <c r="W5" s="76">
        <v>3</v>
      </c>
      <c r="X5" s="77" t="s">
        <v>78</v>
      </c>
      <c r="Y5" s="78" t="s">
        <v>93</v>
      </c>
      <c r="AB5" s="37" t="s">
        <v>91</v>
      </c>
    </row>
    <row r="6" spans="2:34" ht="13.5" customHeight="1">
      <c r="B6" s="26" t="s">
        <v>65</v>
      </c>
      <c r="C6" s="39">
        <v>105</v>
      </c>
      <c r="D6" s="39">
        <v>9</v>
      </c>
      <c r="E6" s="26" t="s">
        <v>94</v>
      </c>
      <c r="F6" s="27"/>
      <c r="G6" s="28" t="s">
        <v>95</v>
      </c>
      <c r="H6" s="67">
        <f t="shared" si="1"/>
        <v>203</v>
      </c>
      <c r="I6" s="67">
        <v>3</v>
      </c>
      <c r="J6" s="67">
        <f t="shared" si="0"/>
        <v>77503</v>
      </c>
      <c r="K6" s="68"/>
      <c r="L6" s="68" t="str">
        <f t="shared" si="2"/>
        <v/>
      </c>
      <c r="M6" s="69"/>
      <c r="N6" s="70"/>
      <c r="O6" s="71" t="str">
        <f t="shared" si="3"/>
        <v>太洋</v>
      </c>
      <c r="P6" s="72"/>
      <c r="Q6" s="73"/>
      <c r="R6" s="72"/>
      <c r="S6" s="74"/>
      <c r="T6" s="75"/>
      <c r="U6" s="74"/>
      <c r="V6" s="48"/>
      <c r="W6" s="76">
        <v>5</v>
      </c>
      <c r="X6" s="77" t="s">
        <v>88</v>
      </c>
      <c r="Y6" s="78" t="s">
        <v>96</v>
      </c>
      <c r="AB6" s="37" t="s">
        <v>91</v>
      </c>
      <c r="AE6" t="s">
        <v>97</v>
      </c>
    </row>
    <row r="7" spans="2:34" ht="13.5" customHeight="1">
      <c r="B7" s="26" t="s">
        <v>65</v>
      </c>
      <c r="C7" s="39">
        <v>106</v>
      </c>
      <c r="D7" s="39">
        <v>11</v>
      </c>
      <c r="E7" s="26" t="s">
        <v>98</v>
      </c>
      <c r="F7" s="27"/>
      <c r="G7" s="28" t="s">
        <v>99</v>
      </c>
      <c r="H7" s="80">
        <f t="shared" si="1"/>
        <v>204</v>
      </c>
      <c r="I7" s="80">
        <v>4</v>
      </c>
      <c r="J7" s="80">
        <f t="shared" si="0"/>
        <v>77504</v>
      </c>
      <c r="K7" s="81"/>
      <c r="L7" s="81" t="str">
        <f t="shared" si="2"/>
        <v/>
      </c>
      <c r="M7" s="82"/>
      <c r="N7" s="83"/>
      <c r="O7" s="84" t="str">
        <f t="shared" si="3"/>
        <v>太洋</v>
      </c>
      <c r="P7" s="85"/>
      <c r="Q7" s="86"/>
      <c r="R7" s="85"/>
      <c r="S7" s="87"/>
      <c r="T7" s="88"/>
      <c r="U7" s="87"/>
      <c r="V7" s="48"/>
      <c r="W7" s="76">
        <v>7</v>
      </c>
      <c r="X7" s="77" t="s">
        <v>65</v>
      </c>
      <c r="Y7" s="78" t="s">
        <v>100</v>
      </c>
      <c r="AB7" s="37" t="s">
        <v>91</v>
      </c>
      <c r="AE7" t="s">
        <v>101</v>
      </c>
      <c r="AF7" t="s">
        <v>102</v>
      </c>
      <c r="AG7">
        <v>1</v>
      </c>
      <c r="AH7" t="s">
        <v>103</v>
      </c>
    </row>
    <row r="8" spans="2:34" ht="13.5" customHeight="1">
      <c r="B8" s="26" t="s">
        <v>65</v>
      </c>
      <c r="C8" s="39">
        <v>107</v>
      </c>
      <c r="D8" s="39">
        <v>13</v>
      </c>
      <c r="E8" s="26" t="s">
        <v>104</v>
      </c>
      <c r="F8" s="27"/>
      <c r="G8" s="28" t="s">
        <v>105</v>
      </c>
      <c r="H8" s="89">
        <f t="shared" si="1"/>
        <v>205</v>
      </c>
      <c r="I8" s="89">
        <v>5</v>
      </c>
      <c r="J8" s="89">
        <f t="shared" si="0"/>
        <v>77505</v>
      </c>
      <c r="K8" s="90"/>
      <c r="L8" s="90" t="str">
        <f t="shared" si="2"/>
        <v/>
      </c>
      <c r="M8" s="91"/>
      <c r="N8" s="92"/>
      <c r="O8" s="93" t="str">
        <f t="shared" si="3"/>
        <v>太洋</v>
      </c>
      <c r="P8" s="94"/>
      <c r="Q8" s="95"/>
      <c r="R8" s="94"/>
      <c r="S8" s="96"/>
      <c r="T8" s="97"/>
      <c r="U8" s="96"/>
      <c r="V8" s="48"/>
      <c r="W8" s="76">
        <v>9</v>
      </c>
      <c r="X8" s="77" t="s">
        <v>94</v>
      </c>
      <c r="Y8" s="78" t="s">
        <v>106</v>
      </c>
      <c r="AB8" s="37" t="s">
        <v>91</v>
      </c>
      <c r="AE8" t="s">
        <v>107</v>
      </c>
      <c r="AF8" t="s">
        <v>108</v>
      </c>
      <c r="AG8">
        <v>3</v>
      </c>
      <c r="AH8" t="s">
        <v>109</v>
      </c>
    </row>
    <row r="9" spans="2:34" ht="13.5" customHeight="1">
      <c r="B9" s="26" t="s">
        <v>65</v>
      </c>
      <c r="C9" s="39">
        <v>108</v>
      </c>
      <c r="D9" s="39">
        <v>15</v>
      </c>
      <c r="E9" s="26" t="s">
        <v>110</v>
      </c>
      <c r="F9" s="27"/>
      <c r="G9" s="28" t="s">
        <v>111</v>
      </c>
      <c r="H9" s="67">
        <f t="shared" si="1"/>
        <v>206</v>
      </c>
      <c r="I9" s="67">
        <v>6</v>
      </c>
      <c r="J9" s="67">
        <f t="shared" si="0"/>
        <v>77506</v>
      </c>
      <c r="K9" s="68"/>
      <c r="L9" s="68" t="str">
        <f t="shared" si="2"/>
        <v/>
      </c>
      <c r="M9" s="69"/>
      <c r="N9" s="70"/>
      <c r="O9" s="71" t="str">
        <f t="shared" si="3"/>
        <v>太洋</v>
      </c>
      <c r="P9" s="72"/>
      <c r="Q9" s="73"/>
      <c r="R9" s="72"/>
      <c r="S9" s="74"/>
      <c r="T9" s="75"/>
      <c r="U9" s="74"/>
      <c r="V9" s="48"/>
      <c r="W9" s="76">
        <v>11</v>
      </c>
      <c r="X9" s="77" t="s">
        <v>98</v>
      </c>
      <c r="Y9" s="78" t="s">
        <v>112</v>
      </c>
      <c r="AB9" s="37" t="s">
        <v>91</v>
      </c>
      <c r="AE9" t="s">
        <v>113</v>
      </c>
      <c r="AF9" t="s">
        <v>114</v>
      </c>
      <c r="AG9">
        <v>1</v>
      </c>
      <c r="AH9" t="s">
        <v>103</v>
      </c>
    </row>
    <row r="10" spans="2:34" ht="13.5" customHeight="1">
      <c r="B10" s="26" t="s">
        <v>65</v>
      </c>
      <c r="C10" s="39">
        <v>109</v>
      </c>
      <c r="D10" s="39">
        <v>17</v>
      </c>
      <c r="E10" s="26" t="s">
        <v>115</v>
      </c>
      <c r="F10" s="27"/>
      <c r="G10" s="28" t="s">
        <v>116</v>
      </c>
      <c r="H10" s="67">
        <f t="shared" si="1"/>
        <v>207</v>
      </c>
      <c r="I10" s="67">
        <v>7</v>
      </c>
      <c r="J10" s="67">
        <f t="shared" si="0"/>
        <v>77507</v>
      </c>
      <c r="K10" s="68"/>
      <c r="L10" s="68" t="str">
        <f t="shared" si="2"/>
        <v/>
      </c>
      <c r="M10" s="69"/>
      <c r="N10" s="70"/>
      <c r="O10" s="71" t="str">
        <f t="shared" si="3"/>
        <v>太洋</v>
      </c>
      <c r="P10" s="72"/>
      <c r="Q10" s="73"/>
      <c r="R10" s="72"/>
      <c r="S10" s="74"/>
      <c r="T10" s="75"/>
      <c r="U10" s="74"/>
      <c r="V10" s="48"/>
      <c r="W10" s="76">
        <v>13</v>
      </c>
      <c r="X10" s="77" t="s">
        <v>104</v>
      </c>
      <c r="Y10" s="78" t="s">
        <v>117</v>
      </c>
      <c r="AB10" s="37" t="s">
        <v>91</v>
      </c>
      <c r="AE10" t="s">
        <v>118</v>
      </c>
      <c r="AF10" t="s">
        <v>119</v>
      </c>
      <c r="AG10">
        <v>2</v>
      </c>
      <c r="AH10" t="s">
        <v>103</v>
      </c>
    </row>
    <row r="11" spans="2:34" ht="13.5" customHeight="1">
      <c r="B11" s="26" t="s">
        <v>65</v>
      </c>
      <c r="C11" s="39"/>
      <c r="D11" s="39">
        <v>19</v>
      </c>
      <c r="E11" s="98"/>
      <c r="F11" s="99"/>
      <c r="G11" s="28" t="s">
        <v>120</v>
      </c>
      <c r="H11" s="67">
        <f t="shared" si="1"/>
        <v>208</v>
      </c>
      <c r="I11" s="67">
        <v>8</v>
      </c>
      <c r="J11" s="67">
        <f t="shared" si="0"/>
        <v>77508</v>
      </c>
      <c r="K11" s="68"/>
      <c r="L11" s="68" t="str">
        <f t="shared" si="2"/>
        <v/>
      </c>
      <c r="M11" s="69"/>
      <c r="N11" s="70"/>
      <c r="O11" s="71" t="str">
        <f t="shared" si="3"/>
        <v>太洋</v>
      </c>
      <c r="P11" s="72"/>
      <c r="Q11" s="73"/>
      <c r="R11" s="72"/>
      <c r="S11" s="74"/>
      <c r="T11" s="75"/>
      <c r="U11" s="74"/>
      <c r="V11" s="48"/>
      <c r="W11" s="76">
        <v>15</v>
      </c>
      <c r="X11" s="77" t="s">
        <v>110</v>
      </c>
      <c r="Y11" s="78" t="s">
        <v>121</v>
      </c>
      <c r="AB11" s="37" t="s">
        <v>91</v>
      </c>
      <c r="AE11" t="s">
        <v>122</v>
      </c>
      <c r="AF11" t="s">
        <v>123</v>
      </c>
      <c r="AG11">
        <v>2</v>
      </c>
      <c r="AH11" t="s">
        <v>124</v>
      </c>
    </row>
    <row r="12" spans="2:34" ht="13.5" customHeight="1">
      <c r="B12" s="26" t="s">
        <v>125</v>
      </c>
      <c r="C12" s="39">
        <v>201</v>
      </c>
      <c r="D12" s="39">
        <v>21</v>
      </c>
      <c r="E12" s="26" t="s">
        <v>126</v>
      </c>
      <c r="F12" s="27"/>
      <c r="G12" s="28" t="s">
        <v>127</v>
      </c>
      <c r="H12" s="80">
        <f t="shared" si="1"/>
        <v>209</v>
      </c>
      <c r="I12" s="80">
        <v>9</v>
      </c>
      <c r="J12" s="80">
        <f t="shared" si="0"/>
        <v>77509</v>
      </c>
      <c r="K12" s="81"/>
      <c r="L12" s="81" t="str">
        <f t="shared" si="2"/>
        <v/>
      </c>
      <c r="M12" s="82"/>
      <c r="N12" s="83"/>
      <c r="O12" s="84" t="str">
        <f t="shared" si="3"/>
        <v>太洋</v>
      </c>
      <c r="P12" s="85"/>
      <c r="Q12" s="86"/>
      <c r="R12" s="85"/>
      <c r="S12" s="87"/>
      <c r="T12" s="88"/>
      <c r="U12" s="87"/>
      <c r="V12" s="48"/>
      <c r="W12" s="76">
        <v>17</v>
      </c>
      <c r="X12" s="77" t="s">
        <v>115</v>
      </c>
      <c r="Y12" s="78" t="s">
        <v>128</v>
      </c>
      <c r="AB12" s="37" t="s">
        <v>91</v>
      </c>
      <c r="AE12" t="s">
        <v>129</v>
      </c>
      <c r="AF12" t="s">
        <v>130</v>
      </c>
      <c r="AG12">
        <v>2</v>
      </c>
      <c r="AH12" t="s">
        <v>103</v>
      </c>
    </row>
    <row r="13" spans="2:34" ht="13.5" customHeight="1">
      <c r="B13" s="26" t="s">
        <v>125</v>
      </c>
      <c r="C13" s="39">
        <v>202</v>
      </c>
      <c r="D13" s="39">
        <v>23</v>
      </c>
      <c r="E13" s="26" t="s">
        <v>131</v>
      </c>
      <c r="F13" s="27"/>
      <c r="G13" s="28" t="s">
        <v>132</v>
      </c>
      <c r="H13" s="89">
        <f t="shared" si="1"/>
        <v>210</v>
      </c>
      <c r="I13" s="89">
        <v>10</v>
      </c>
      <c r="J13" s="89">
        <f t="shared" si="0"/>
        <v>77510</v>
      </c>
      <c r="K13" s="90"/>
      <c r="L13" s="90" t="str">
        <f t="shared" si="2"/>
        <v/>
      </c>
      <c r="M13" s="91"/>
      <c r="N13" s="92"/>
      <c r="O13" s="93" t="str">
        <f t="shared" si="3"/>
        <v>太洋</v>
      </c>
      <c r="P13" s="94"/>
      <c r="Q13" s="95"/>
      <c r="R13" s="94"/>
      <c r="S13" s="96"/>
      <c r="T13" s="97"/>
      <c r="U13" s="96"/>
      <c r="V13" s="48"/>
      <c r="W13" s="76">
        <v>19</v>
      </c>
      <c r="X13" s="77"/>
      <c r="Y13" s="78" t="s">
        <v>133</v>
      </c>
      <c r="AB13" s="37" t="s">
        <v>91</v>
      </c>
      <c r="AE13" t="s">
        <v>134</v>
      </c>
      <c r="AF13" t="s">
        <v>135</v>
      </c>
      <c r="AG13">
        <v>3</v>
      </c>
      <c r="AH13" t="s">
        <v>109</v>
      </c>
    </row>
    <row r="14" spans="2:34" ht="13.5" customHeight="1">
      <c r="B14" s="26" t="s">
        <v>125</v>
      </c>
      <c r="C14" s="39">
        <v>203</v>
      </c>
      <c r="D14" s="39">
        <v>25</v>
      </c>
      <c r="E14" s="26" t="s">
        <v>136</v>
      </c>
      <c r="F14" s="27"/>
      <c r="G14" s="28" t="s">
        <v>137</v>
      </c>
      <c r="H14" s="67">
        <f t="shared" si="1"/>
        <v>211</v>
      </c>
      <c r="I14" s="67">
        <v>11</v>
      </c>
      <c r="J14" s="67">
        <f t="shared" si="0"/>
        <v>77511</v>
      </c>
      <c r="K14" s="68"/>
      <c r="L14" s="68" t="str">
        <f t="shared" si="2"/>
        <v/>
      </c>
      <c r="M14" s="69"/>
      <c r="N14" s="70"/>
      <c r="O14" s="71" t="str">
        <f t="shared" si="3"/>
        <v>太洋</v>
      </c>
      <c r="P14" s="72"/>
      <c r="Q14" s="73"/>
      <c r="R14" s="72"/>
      <c r="S14" s="74"/>
      <c r="T14" s="75"/>
      <c r="U14" s="74"/>
      <c r="V14" s="48"/>
      <c r="W14" s="76">
        <v>21</v>
      </c>
      <c r="X14" s="77" t="s">
        <v>126</v>
      </c>
      <c r="Y14" s="78" t="s">
        <v>138</v>
      </c>
      <c r="AB14" s="37" t="s">
        <v>91</v>
      </c>
      <c r="AE14" t="s">
        <v>139</v>
      </c>
      <c r="AF14" t="s">
        <v>140</v>
      </c>
      <c r="AG14">
        <v>1</v>
      </c>
      <c r="AH14" t="s">
        <v>103</v>
      </c>
    </row>
    <row r="15" spans="2:34" ht="13.5" customHeight="1">
      <c r="B15" s="26" t="s">
        <v>125</v>
      </c>
      <c r="C15" s="39">
        <v>204</v>
      </c>
      <c r="D15" s="39">
        <v>27</v>
      </c>
      <c r="E15" s="26" t="s">
        <v>125</v>
      </c>
      <c r="F15" s="27"/>
      <c r="G15" s="28" t="s">
        <v>141</v>
      </c>
      <c r="H15" s="67">
        <f t="shared" si="1"/>
        <v>212</v>
      </c>
      <c r="I15" s="67">
        <v>12</v>
      </c>
      <c r="J15" s="67">
        <f t="shared" si="0"/>
        <v>77512</v>
      </c>
      <c r="K15" s="68"/>
      <c r="L15" s="68" t="str">
        <f t="shared" si="2"/>
        <v/>
      </c>
      <c r="M15" s="69"/>
      <c r="N15" s="70"/>
      <c r="O15" s="71" t="str">
        <f t="shared" si="3"/>
        <v>太洋</v>
      </c>
      <c r="P15" s="72"/>
      <c r="Q15" s="73"/>
      <c r="R15" s="72"/>
      <c r="S15" s="74"/>
      <c r="T15" s="75"/>
      <c r="U15" s="74"/>
      <c r="V15" s="48"/>
      <c r="W15" s="76">
        <v>23</v>
      </c>
      <c r="X15" s="77" t="s">
        <v>131</v>
      </c>
      <c r="Y15" s="78" t="s">
        <v>142</v>
      </c>
      <c r="AB15" s="37" t="s">
        <v>91</v>
      </c>
      <c r="AE15" t="s">
        <v>143</v>
      </c>
      <c r="AF15" t="s">
        <v>144</v>
      </c>
      <c r="AG15">
        <v>3</v>
      </c>
      <c r="AH15" t="s">
        <v>103</v>
      </c>
    </row>
    <row r="16" spans="2:34" ht="13.5" customHeight="1">
      <c r="B16" s="26" t="s">
        <v>125</v>
      </c>
      <c r="C16" s="39">
        <v>205</v>
      </c>
      <c r="D16" s="39">
        <v>29</v>
      </c>
      <c r="E16" s="26" t="s">
        <v>145</v>
      </c>
      <c r="F16" s="27"/>
      <c r="G16" s="28" t="s">
        <v>146</v>
      </c>
      <c r="H16" s="67">
        <f t="shared" si="1"/>
        <v>213</v>
      </c>
      <c r="I16" s="67">
        <v>13</v>
      </c>
      <c r="J16" s="67">
        <f t="shared" si="0"/>
        <v>77513</v>
      </c>
      <c r="K16" s="68"/>
      <c r="L16" s="68" t="str">
        <f t="shared" si="2"/>
        <v/>
      </c>
      <c r="M16" s="69"/>
      <c r="N16" s="70"/>
      <c r="O16" s="71" t="str">
        <f t="shared" si="3"/>
        <v>太洋</v>
      </c>
      <c r="P16" s="72"/>
      <c r="Q16" s="73"/>
      <c r="R16" s="72"/>
      <c r="S16" s="74"/>
      <c r="T16" s="75"/>
      <c r="U16" s="74"/>
      <c r="V16" s="48"/>
      <c r="W16" s="76">
        <v>25</v>
      </c>
      <c r="X16" s="77" t="s">
        <v>136</v>
      </c>
      <c r="Y16" s="78" t="s">
        <v>147</v>
      </c>
      <c r="AB16" s="37" t="s">
        <v>91</v>
      </c>
      <c r="AE16" t="s">
        <v>148</v>
      </c>
      <c r="AF16" t="s">
        <v>149</v>
      </c>
      <c r="AG16">
        <v>1</v>
      </c>
      <c r="AH16" t="s">
        <v>150</v>
      </c>
    </row>
    <row r="17" spans="2:34" ht="13.5" customHeight="1">
      <c r="B17" s="26" t="s">
        <v>125</v>
      </c>
      <c r="C17" s="39">
        <v>206</v>
      </c>
      <c r="D17" s="39">
        <v>31</v>
      </c>
      <c r="E17" s="26" t="s">
        <v>151</v>
      </c>
      <c r="F17" s="27"/>
      <c r="G17" s="28" t="s">
        <v>152</v>
      </c>
      <c r="H17" s="80">
        <f t="shared" si="1"/>
        <v>214</v>
      </c>
      <c r="I17" s="80">
        <v>14</v>
      </c>
      <c r="J17" s="80">
        <f t="shared" si="0"/>
        <v>77514</v>
      </c>
      <c r="K17" s="81"/>
      <c r="L17" s="81" t="str">
        <f t="shared" si="2"/>
        <v/>
      </c>
      <c r="M17" s="82"/>
      <c r="N17" s="83"/>
      <c r="O17" s="84" t="str">
        <f t="shared" si="3"/>
        <v>太洋</v>
      </c>
      <c r="P17" s="85"/>
      <c r="Q17" s="86"/>
      <c r="R17" s="85"/>
      <c r="S17" s="87"/>
      <c r="T17" s="88"/>
      <c r="U17" s="87"/>
      <c r="V17" s="48"/>
      <c r="W17" s="76">
        <v>27</v>
      </c>
      <c r="X17" s="77" t="s">
        <v>125</v>
      </c>
      <c r="Y17" s="78" t="s">
        <v>153</v>
      </c>
      <c r="AB17" s="37" t="s">
        <v>91</v>
      </c>
      <c r="AE17" t="s">
        <v>154</v>
      </c>
      <c r="AF17" t="s">
        <v>155</v>
      </c>
      <c r="AG17">
        <v>1</v>
      </c>
      <c r="AH17" t="s">
        <v>156</v>
      </c>
    </row>
    <row r="18" spans="2:34" ht="13.5" customHeight="1">
      <c r="B18" s="26" t="s">
        <v>125</v>
      </c>
      <c r="C18" s="39">
        <v>207</v>
      </c>
      <c r="D18" s="39">
        <v>33</v>
      </c>
      <c r="E18" s="26" t="s">
        <v>157</v>
      </c>
      <c r="F18" s="27"/>
      <c r="G18" s="28" t="s">
        <v>158</v>
      </c>
      <c r="H18" s="89">
        <f t="shared" si="1"/>
        <v>215</v>
      </c>
      <c r="I18" s="89">
        <v>15</v>
      </c>
      <c r="J18" s="89">
        <f t="shared" si="0"/>
        <v>77515</v>
      </c>
      <c r="K18" s="90"/>
      <c r="L18" s="90" t="str">
        <f t="shared" si="2"/>
        <v/>
      </c>
      <c r="M18" s="91"/>
      <c r="N18" s="92"/>
      <c r="O18" s="93" t="str">
        <f t="shared" si="3"/>
        <v>太洋</v>
      </c>
      <c r="P18" s="94"/>
      <c r="Q18" s="95"/>
      <c r="R18" s="94"/>
      <c r="S18" s="96"/>
      <c r="T18" s="97"/>
      <c r="U18" s="96"/>
      <c r="V18" s="48"/>
      <c r="W18" s="76">
        <v>29</v>
      </c>
      <c r="X18" s="77" t="s">
        <v>145</v>
      </c>
      <c r="Y18" s="78" t="s">
        <v>159</v>
      </c>
      <c r="AB18" s="37" t="s">
        <v>91</v>
      </c>
      <c r="AE18" t="s">
        <v>160</v>
      </c>
      <c r="AF18" t="s">
        <v>161</v>
      </c>
      <c r="AG18">
        <v>3</v>
      </c>
      <c r="AH18" t="s">
        <v>162</v>
      </c>
    </row>
    <row r="19" spans="2:34" ht="13.5" customHeight="1">
      <c r="B19" s="26" t="s">
        <v>163</v>
      </c>
      <c r="C19" s="39">
        <v>301</v>
      </c>
      <c r="D19" s="39">
        <v>35</v>
      </c>
      <c r="E19" s="26" t="s">
        <v>164</v>
      </c>
      <c r="F19" s="27"/>
      <c r="G19" s="28" t="s">
        <v>165</v>
      </c>
      <c r="H19" s="67">
        <f t="shared" si="1"/>
        <v>216</v>
      </c>
      <c r="I19" s="67">
        <v>16</v>
      </c>
      <c r="J19" s="67">
        <f t="shared" si="0"/>
        <v>77516</v>
      </c>
      <c r="K19" s="68"/>
      <c r="L19" s="68" t="str">
        <f t="shared" si="2"/>
        <v/>
      </c>
      <c r="M19" s="69"/>
      <c r="N19" s="70"/>
      <c r="O19" s="71" t="str">
        <f t="shared" si="3"/>
        <v>太洋</v>
      </c>
      <c r="P19" s="72"/>
      <c r="Q19" s="73"/>
      <c r="R19" s="72"/>
      <c r="S19" s="74"/>
      <c r="T19" s="75"/>
      <c r="U19" s="74"/>
      <c r="V19" s="48"/>
      <c r="W19" s="76">
        <v>31</v>
      </c>
      <c r="X19" s="77" t="s">
        <v>151</v>
      </c>
      <c r="Y19" s="78" t="s">
        <v>166</v>
      </c>
      <c r="AB19" s="37" t="s">
        <v>91</v>
      </c>
      <c r="AE19" t="s">
        <v>167</v>
      </c>
      <c r="AF19" t="s">
        <v>168</v>
      </c>
      <c r="AG19">
        <v>1</v>
      </c>
      <c r="AH19" t="s">
        <v>124</v>
      </c>
    </row>
    <row r="20" spans="2:34" ht="13.5" customHeight="1">
      <c r="B20" s="26" t="s">
        <v>163</v>
      </c>
      <c r="C20" s="39">
        <v>302</v>
      </c>
      <c r="D20" s="39">
        <v>37</v>
      </c>
      <c r="E20" s="26" t="s">
        <v>169</v>
      </c>
      <c r="F20" s="27"/>
      <c r="G20" s="28" t="s">
        <v>170</v>
      </c>
      <c r="H20" s="67">
        <f t="shared" si="1"/>
        <v>217</v>
      </c>
      <c r="I20" s="67">
        <v>17</v>
      </c>
      <c r="J20" s="67">
        <f t="shared" si="0"/>
        <v>77517</v>
      </c>
      <c r="K20" s="68"/>
      <c r="L20" s="68" t="str">
        <f t="shared" si="2"/>
        <v/>
      </c>
      <c r="M20" s="69"/>
      <c r="N20" s="70"/>
      <c r="O20" s="71" t="str">
        <f t="shared" si="3"/>
        <v>太洋</v>
      </c>
      <c r="P20" s="72"/>
      <c r="Q20" s="73"/>
      <c r="R20" s="72"/>
      <c r="S20" s="74"/>
      <c r="T20" s="75"/>
      <c r="U20" s="74"/>
      <c r="V20" s="48"/>
      <c r="W20" s="76">
        <v>33</v>
      </c>
      <c r="X20" s="77" t="s">
        <v>157</v>
      </c>
      <c r="Y20" s="78" t="s">
        <v>171</v>
      </c>
      <c r="AB20" s="37" t="s">
        <v>91</v>
      </c>
      <c r="AE20" t="s">
        <v>172</v>
      </c>
      <c r="AF20" t="s">
        <v>173</v>
      </c>
      <c r="AG20">
        <v>2</v>
      </c>
      <c r="AH20" t="s">
        <v>109</v>
      </c>
    </row>
    <row r="21" spans="2:34" ht="13.5" customHeight="1">
      <c r="B21" s="26" t="s">
        <v>163</v>
      </c>
      <c r="C21" s="39">
        <v>303</v>
      </c>
      <c r="D21" s="39">
        <v>39</v>
      </c>
      <c r="E21" s="26" t="s">
        <v>174</v>
      </c>
      <c r="F21" s="27"/>
      <c r="G21" s="28" t="s">
        <v>175</v>
      </c>
      <c r="H21" s="67">
        <f t="shared" si="1"/>
        <v>218</v>
      </c>
      <c r="I21" s="67">
        <v>18</v>
      </c>
      <c r="J21" s="67">
        <f t="shared" si="0"/>
        <v>77518</v>
      </c>
      <c r="K21" s="68"/>
      <c r="L21" s="68" t="str">
        <f t="shared" si="2"/>
        <v/>
      </c>
      <c r="M21" s="69"/>
      <c r="N21" s="70"/>
      <c r="O21" s="71" t="str">
        <f t="shared" si="3"/>
        <v>太洋</v>
      </c>
      <c r="P21" s="72"/>
      <c r="Q21" s="73"/>
      <c r="R21" s="72"/>
      <c r="S21" s="74"/>
      <c r="T21" s="75"/>
      <c r="U21" s="74"/>
      <c r="V21" s="48"/>
      <c r="W21" s="76">
        <v>35</v>
      </c>
      <c r="X21" s="77" t="s">
        <v>164</v>
      </c>
      <c r="Y21" s="78" t="s">
        <v>176</v>
      </c>
      <c r="AB21" s="37" t="s">
        <v>91</v>
      </c>
      <c r="AE21" t="s">
        <v>177</v>
      </c>
      <c r="AF21" t="s">
        <v>178</v>
      </c>
      <c r="AG21">
        <v>3</v>
      </c>
      <c r="AH21" t="s">
        <v>109</v>
      </c>
    </row>
    <row r="22" spans="2:34" ht="13.5" customHeight="1">
      <c r="B22" s="26" t="s">
        <v>163</v>
      </c>
      <c r="C22" s="39">
        <v>304</v>
      </c>
      <c r="D22" s="39">
        <v>41</v>
      </c>
      <c r="E22" s="26" t="s">
        <v>179</v>
      </c>
      <c r="F22" s="27"/>
      <c r="G22" s="28" t="s">
        <v>180</v>
      </c>
      <c r="H22" s="80">
        <f t="shared" si="1"/>
        <v>219</v>
      </c>
      <c r="I22" s="80">
        <v>19</v>
      </c>
      <c r="J22" s="80">
        <f t="shared" si="0"/>
        <v>77519</v>
      </c>
      <c r="K22" s="81"/>
      <c r="L22" s="81" t="str">
        <f t="shared" si="2"/>
        <v/>
      </c>
      <c r="M22" s="82"/>
      <c r="N22" s="83"/>
      <c r="O22" s="84" t="str">
        <f t="shared" si="3"/>
        <v>太洋</v>
      </c>
      <c r="P22" s="85"/>
      <c r="Q22" s="86"/>
      <c r="R22" s="85"/>
      <c r="S22" s="87"/>
      <c r="T22" s="88"/>
      <c r="U22" s="87"/>
      <c r="V22" s="48"/>
      <c r="W22" s="76">
        <v>37</v>
      </c>
      <c r="X22" s="77" t="s">
        <v>169</v>
      </c>
      <c r="Y22" s="78" t="s">
        <v>181</v>
      </c>
      <c r="AB22" s="37" t="s">
        <v>91</v>
      </c>
      <c r="AE22" t="s">
        <v>182</v>
      </c>
      <c r="AF22" t="s">
        <v>183</v>
      </c>
      <c r="AG22">
        <v>1</v>
      </c>
      <c r="AH22" t="s">
        <v>156</v>
      </c>
    </row>
    <row r="23" spans="2:34" ht="13.5" customHeight="1">
      <c r="B23" s="26" t="s">
        <v>163</v>
      </c>
      <c r="C23" s="39">
        <v>305</v>
      </c>
      <c r="D23" s="39">
        <v>43</v>
      </c>
      <c r="E23" s="26" t="s">
        <v>184</v>
      </c>
      <c r="F23" s="27"/>
      <c r="G23" s="28" t="s">
        <v>185</v>
      </c>
      <c r="H23" s="89">
        <f t="shared" si="1"/>
        <v>220</v>
      </c>
      <c r="I23" s="89">
        <v>20</v>
      </c>
      <c r="J23" s="89">
        <f t="shared" si="0"/>
        <v>77520</v>
      </c>
      <c r="K23" s="90"/>
      <c r="L23" s="90" t="str">
        <f t="shared" si="2"/>
        <v/>
      </c>
      <c r="M23" s="91"/>
      <c r="N23" s="92"/>
      <c r="O23" s="93" t="str">
        <f t="shared" si="3"/>
        <v>太洋</v>
      </c>
      <c r="P23" s="94"/>
      <c r="Q23" s="95"/>
      <c r="R23" s="94"/>
      <c r="S23" s="96"/>
      <c r="T23" s="97"/>
      <c r="U23" s="96"/>
      <c r="V23" s="48"/>
      <c r="W23" s="76">
        <v>39</v>
      </c>
      <c r="X23" s="77" t="s">
        <v>174</v>
      </c>
      <c r="Y23" s="78" t="s">
        <v>186</v>
      </c>
      <c r="AB23" s="37" t="s">
        <v>91</v>
      </c>
      <c r="AE23" t="s">
        <v>187</v>
      </c>
      <c r="AF23" t="s">
        <v>188</v>
      </c>
      <c r="AG23">
        <v>3</v>
      </c>
      <c r="AH23" t="s">
        <v>103</v>
      </c>
    </row>
    <row r="24" spans="2:34" ht="13.5" customHeight="1">
      <c r="B24" s="26" t="s">
        <v>163</v>
      </c>
      <c r="C24" s="39"/>
      <c r="D24" s="39">
        <v>45</v>
      </c>
      <c r="E24" s="98"/>
      <c r="F24" s="99"/>
      <c r="G24" s="28" t="s">
        <v>189</v>
      </c>
      <c r="H24" s="67">
        <f t="shared" si="1"/>
        <v>221</v>
      </c>
      <c r="I24" s="67">
        <v>21</v>
      </c>
      <c r="J24" s="67">
        <f t="shared" si="0"/>
        <v>77521</v>
      </c>
      <c r="K24" s="68"/>
      <c r="L24" s="68" t="str">
        <f t="shared" si="2"/>
        <v/>
      </c>
      <c r="M24" s="69"/>
      <c r="N24" s="70"/>
      <c r="O24" s="71" t="str">
        <f t="shared" si="3"/>
        <v>太洋</v>
      </c>
      <c r="P24" s="72"/>
      <c r="Q24" s="73"/>
      <c r="R24" s="72"/>
      <c r="S24" s="74"/>
      <c r="T24" s="75"/>
      <c r="U24" s="74"/>
      <c r="V24" s="48"/>
      <c r="W24" s="76">
        <v>41</v>
      </c>
      <c r="X24" s="77" t="s">
        <v>179</v>
      </c>
      <c r="Y24" s="78" t="s">
        <v>190</v>
      </c>
      <c r="AB24" s="37" t="s">
        <v>91</v>
      </c>
      <c r="AE24" t="s">
        <v>191</v>
      </c>
      <c r="AF24" t="s">
        <v>192</v>
      </c>
      <c r="AG24">
        <v>1</v>
      </c>
      <c r="AH24" t="s">
        <v>103</v>
      </c>
    </row>
    <row r="25" spans="2:34" ht="13.5" customHeight="1">
      <c r="B25" s="26" t="s">
        <v>193</v>
      </c>
      <c r="C25" s="39">
        <v>401</v>
      </c>
      <c r="D25" s="39">
        <v>47</v>
      </c>
      <c r="E25" s="26" t="s">
        <v>194</v>
      </c>
      <c r="F25" s="27"/>
      <c r="G25" s="28" t="s">
        <v>195</v>
      </c>
      <c r="H25" s="67">
        <f t="shared" si="1"/>
        <v>222</v>
      </c>
      <c r="I25" s="67">
        <v>22</v>
      </c>
      <c r="J25" s="67">
        <f t="shared" si="0"/>
        <v>77522</v>
      </c>
      <c r="K25" s="68"/>
      <c r="L25" s="68" t="str">
        <f t="shared" si="2"/>
        <v/>
      </c>
      <c r="M25" s="69"/>
      <c r="N25" s="70"/>
      <c r="O25" s="71" t="str">
        <f t="shared" si="3"/>
        <v>太洋</v>
      </c>
      <c r="P25" s="72"/>
      <c r="Q25" s="73"/>
      <c r="R25" s="72"/>
      <c r="S25" s="74"/>
      <c r="T25" s="75"/>
      <c r="U25" s="74"/>
      <c r="V25" s="48"/>
      <c r="W25" s="76">
        <v>43</v>
      </c>
      <c r="X25" s="77" t="s">
        <v>184</v>
      </c>
      <c r="Y25" s="78" t="s">
        <v>196</v>
      </c>
      <c r="AB25" s="37" t="s">
        <v>91</v>
      </c>
      <c r="AE25" t="s">
        <v>197</v>
      </c>
      <c r="AF25" t="s">
        <v>198</v>
      </c>
      <c r="AG25">
        <v>2</v>
      </c>
      <c r="AH25" t="s">
        <v>162</v>
      </c>
    </row>
    <row r="26" spans="2:34" ht="13.5" customHeight="1">
      <c r="B26" s="26" t="s">
        <v>193</v>
      </c>
      <c r="C26" s="39">
        <v>402</v>
      </c>
      <c r="D26" s="39">
        <v>49</v>
      </c>
      <c r="E26" s="26" t="s">
        <v>199</v>
      </c>
      <c r="F26" s="27"/>
      <c r="G26" s="28" t="s">
        <v>200</v>
      </c>
      <c r="H26" s="67">
        <f t="shared" si="1"/>
        <v>223</v>
      </c>
      <c r="I26" s="67">
        <v>23</v>
      </c>
      <c r="J26" s="67">
        <f t="shared" si="0"/>
        <v>77523</v>
      </c>
      <c r="K26" s="68"/>
      <c r="L26" s="68" t="str">
        <f t="shared" si="2"/>
        <v/>
      </c>
      <c r="M26" s="69"/>
      <c r="N26" s="70"/>
      <c r="O26" s="71" t="str">
        <f t="shared" si="3"/>
        <v>太洋</v>
      </c>
      <c r="P26" s="72"/>
      <c r="Q26" s="73"/>
      <c r="R26" s="72"/>
      <c r="S26" s="74"/>
      <c r="T26" s="75"/>
      <c r="U26" s="74"/>
      <c r="V26" s="48"/>
      <c r="W26" s="76">
        <v>45</v>
      </c>
      <c r="X26" s="77"/>
      <c r="Y26" s="78" t="s">
        <v>133</v>
      </c>
      <c r="AB26" s="37" t="s">
        <v>91</v>
      </c>
      <c r="AE26" t="s">
        <v>201</v>
      </c>
      <c r="AF26" t="s">
        <v>202</v>
      </c>
      <c r="AG26">
        <v>3</v>
      </c>
      <c r="AH26" t="s">
        <v>203</v>
      </c>
    </row>
    <row r="27" spans="2:34" ht="13.5" customHeight="1">
      <c r="B27" s="26" t="s">
        <v>193</v>
      </c>
      <c r="C27" s="39">
        <v>403</v>
      </c>
      <c r="D27" s="39">
        <v>51</v>
      </c>
      <c r="E27" s="26" t="s">
        <v>204</v>
      </c>
      <c r="F27" s="27"/>
      <c r="G27" s="28" t="s">
        <v>205</v>
      </c>
      <c r="H27" s="80">
        <f t="shared" si="1"/>
        <v>224</v>
      </c>
      <c r="I27" s="80">
        <v>24</v>
      </c>
      <c r="J27" s="80">
        <f t="shared" si="0"/>
        <v>77524</v>
      </c>
      <c r="K27" s="81"/>
      <c r="L27" s="81" t="str">
        <f t="shared" si="2"/>
        <v/>
      </c>
      <c r="M27" s="82"/>
      <c r="N27" s="83"/>
      <c r="O27" s="84" t="str">
        <f t="shared" si="3"/>
        <v>太洋</v>
      </c>
      <c r="P27" s="85"/>
      <c r="Q27" s="86"/>
      <c r="R27" s="85"/>
      <c r="S27" s="87"/>
      <c r="T27" s="88"/>
      <c r="U27" s="87"/>
      <c r="V27" s="48"/>
      <c r="W27" s="76">
        <v>47</v>
      </c>
      <c r="X27" s="77" t="s">
        <v>194</v>
      </c>
      <c r="Y27" s="78" t="s">
        <v>206</v>
      </c>
      <c r="AB27" s="37" t="s">
        <v>91</v>
      </c>
      <c r="AE27" t="s">
        <v>207</v>
      </c>
      <c r="AF27" t="s">
        <v>208</v>
      </c>
      <c r="AG27">
        <v>2</v>
      </c>
      <c r="AH27" t="s">
        <v>109</v>
      </c>
    </row>
    <row r="28" spans="2:34" ht="13.5" customHeight="1">
      <c r="B28" s="26" t="s">
        <v>193</v>
      </c>
      <c r="C28" s="39">
        <v>404</v>
      </c>
      <c r="D28" s="39">
        <v>53</v>
      </c>
      <c r="E28" s="26" t="s">
        <v>209</v>
      </c>
      <c r="F28" s="27"/>
      <c r="G28" s="28" t="s">
        <v>210</v>
      </c>
      <c r="H28" s="89">
        <f t="shared" si="1"/>
        <v>225</v>
      </c>
      <c r="I28" s="89">
        <v>25</v>
      </c>
      <c r="J28" s="89">
        <f t="shared" si="0"/>
        <v>77525</v>
      </c>
      <c r="K28" s="90"/>
      <c r="L28" s="90" t="str">
        <f t="shared" si="2"/>
        <v/>
      </c>
      <c r="M28" s="91"/>
      <c r="N28" s="92"/>
      <c r="O28" s="93" t="str">
        <f t="shared" si="3"/>
        <v>太洋</v>
      </c>
      <c r="P28" s="94"/>
      <c r="Q28" s="95"/>
      <c r="R28" s="94"/>
      <c r="S28" s="96"/>
      <c r="T28" s="97"/>
      <c r="U28" s="96"/>
      <c r="V28" s="48"/>
      <c r="W28" s="76">
        <v>49</v>
      </c>
      <c r="X28" s="77" t="s">
        <v>199</v>
      </c>
      <c r="Y28" s="78" t="s">
        <v>211</v>
      </c>
      <c r="AB28" s="37" t="s">
        <v>91</v>
      </c>
      <c r="AE28" t="s">
        <v>212</v>
      </c>
      <c r="AF28" t="s">
        <v>213</v>
      </c>
      <c r="AG28">
        <v>2</v>
      </c>
      <c r="AH28" t="s">
        <v>109</v>
      </c>
    </row>
    <row r="29" spans="2:34" ht="13.5" customHeight="1">
      <c r="B29" s="26" t="s">
        <v>193</v>
      </c>
      <c r="C29" s="39">
        <v>405</v>
      </c>
      <c r="D29" s="39">
        <v>55</v>
      </c>
      <c r="E29" s="26" t="s">
        <v>214</v>
      </c>
      <c r="F29" s="27"/>
      <c r="G29" s="28" t="s">
        <v>215</v>
      </c>
      <c r="H29" s="67">
        <f t="shared" si="1"/>
        <v>226</v>
      </c>
      <c r="I29" s="67">
        <v>26</v>
      </c>
      <c r="J29" s="67">
        <f t="shared" si="0"/>
        <v>77526</v>
      </c>
      <c r="K29" s="68"/>
      <c r="L29" s="68" t="str">
        <f t="shared" si="2"/>
        <v/>
      </c>
      <c r="M29" s="69"/>
      <c r="N29" s="70"/>
      <c r="O29" s="71" t="str">
        <f t="shared" si="3"/>
        <v>太洋</v>
      </c>
      <c r="P29" s="72"/>
      <c r="Q29" s="73"/>
      <c r="R29" s="72"/>
      <c r="S29" s="74"/>
      <c r="T29" s="75"/>
      <c r="U29" s="74"/>
      <c r="V29" s="48"/>
      <c r="W29" s="76">
        <v>51</v>
      </c>
      <c r="X29" s="77" t="s">
        <v>204</v>
      </c>
      <c r="Y29" s="78" t="s">
        <v>216</v>
      </c>
      <c r="AB29" s="37" t="s">
        <v>91</v>
      </c>
      <c r="AE29" t="s">
        <v>217</v>
      </c>
      <c r="AF29" t="s">
        <v>218</v>
      </c>
      <c r="AG29">
        <v>2</v>
      </c>
      <c r="AH29" t="s">
        <v>109</v>
      </c>
    </row>
    <row r="30" spans="2:34" ht="13.5" customHeight="1">
      <c r="B30" s="26" t="s">
        <v>193</v>
      </c>
      <c r="C30" s="39">
        <v>406</v>
      </c>
      <c r="D30" s="39">
        <v>57</v>
      </c>
      <c r="E30" s="26" t="s">
        <v>219</v>
      </c>
      <c r="F30" s="27"/>
      <c r="G30" s="28" t="s">
        <v>220</v>
      </c>
      <c r="H30" s="67">
        <f t="shared" si="1"/>
        <v>227</v>
      </c>
      <c r="I30" s="67">
        <v>27</v>
      </c>
      <c r="J30" s="67">
        <f t="shared" si="0"/>
        <v>77527</v>
      </c>
      <c r="K30" s="68"/>
      <c r="L30" s="68" t="str">
        <f t="shared" si="2"/>
        <v/>
      </c>
      <c r="M30" s="69"/>
      <c r="N30" s="70"/>
      <c r="O30" s="71" t="str">
        <f t="shared" si="3"/>
        <v>太洋</v>
      </c>
      <c r="P30" s="72"/>
      <c r="Q30" s="73"/>
      <c r="R30" s="72"/>
      <c r="S30" s="74"/>
      <c r="T30" s="75"/>
      <c r="U30" s="74"/>
      <c r="V30" s="48"/>
      <c r="W30" s="76">
        <v>53</v>
      </c>
      <c r="X30" s="77" t="s">
        <v>209</v>
      </c>
      <c r="Y30" s="78" t="s">
        <v>221</v>
      </c>
      <c r="AB30" s="37" t="s">
        <v>91</v>
      </c>
      <c r="AE30" t="s">
        <v>222</v>
      </c>
      <c r="AF30" t="s">
        <v>223</v>
      </c>
      <c r="AG30">
        <v>2</v>
      </c>
      <c r="AH30" t="s">
        <v>103</v>
      </c>
    </row>
    <row r="31" spans="2:34" ht="13.5" customHeight="1">
      <c r="B31" s="26" t="s">
        <v>224</v>
      </c>
      <c r="C31" s="39">
        <v>501</v>
      </c>
      <c r="D31" s="39">
        <v>59</v>
      </c>
      <c r="E31" s="26" t="s">
        <v>225</v>
      </c>
      <c r="F31" s="27"/>
      <c r="G31" s="28" t="s">
        <v>226</v>
      </c>
      <c r="H31" s="67">
        <f t="shared" si="1"/>
        <v>228</v>
      </c>
      <c r="I31" s="67">
        <v>28</v>
      </c>
      <c r="J31" s="67">
        <f t="shared" si="0"/>
        <v>77528</v>
      </c>
      <c r="K31" s="68"/>
      <c r="L31" s="68" t="str">
        <f t="shared" si="2"/>
        <v/>
      </c>
      <c r="M31" s="69"/>
      <c r="N31" s="70"/>
      <c r="O31" s="71" t="str">
        <f t="shared" si="3"/>
        <v>太洋</v>
      </c>
      <c r="P31" s="72"/>
      <c r="Q31" s="73"/>
      <c r="R31" s="72"/>
      <c r="S31" s="74"/>
      <c r="T31" s="75"/>
      <c r="U31" s="74"/>
      <c r="V31" s="48"/>
      <c r="W31" s="76">
        <v>55</v>
      </c>
      <c r="X31" s="77" t="s">
        <v>214</v>
      </c>
      <c r="Y31" s="78" t="s">
        <v>227</v>
      </c>
      <c r="AB31" s="37" t="s">
        <v>91</v>
      </c>
      <c r="AE31" t="s">
        <v>228</v>
      </c>
      <c r="AF31" t="s">
        <v>229</v>
      </c>
      <c r="AG31">
        <v>1</v>
      </c>
      <c r="AH31" t="s">
        <v>109</v>
      </c>
    </row>
    <row r="32" spans="2:34" ht="13.5" customHeight="1">
      <c r="B32" s="26" t="s">
        <v>224</v>
      </c>
      <c r="C32" s="39">
        <v>502</v>
      </c>
      <c r="D32" s="39">
        <v>61</v>
      </c>
      <c r="E32" s="26" t="s">
        <v>230</v>
      </c>
      <c r="F32" s="27"/>
      <c r="G32" s="28" t="s">
        <v>231</v>
      </c>
      <c r="H32" s="80">
        <f t="shared" si="1"/>
        <v>229</v>
      </c>
      <c r="I32" s="80">
        <v>29</v>
      </c>
      <c r="J32" s="80">
        <f t="shared" si="0"/>
        <v>77529</v>
      </c>
      <c r="K32" s="81"/>
      <c r="L32" s="81" t="str">
        <f t="shared" si="2"/>
        <v/>
      </c>
      <c r="M32" s="82"/>
      <c r="N32" s="83"/>
      <c r="O32" s="84" t="str">
        <f t="shared" si="3"/>
        <v>太洋</v>
      </c>
      <c r="P32" s="85"/>
      <c r="Q32" s="86"/>
      <c r="R32" s="85"/>
      <c r="S32" s="87"/>
      <c r="T32" s="88"/>
      <c r="U32" s="87"/>
      <c r="V32" s="48"/>
      <c r="W32" s="76">
        <v>57</v>
      </c>
      <c r="X32" s="77" t="s">
        <v>219</v>
      </c>
      <c r="Y32" s="78" t="s">
        <v>232</v>
      </c>
      <c r="AB32" s="37" t="s">
        <v>91</v>
      </c>
      <c r="AE32" t="s">
        <v>233</v>
      </c>
      <c r="AF32" t="s">
        <v>234</v>
      </c>
      <c r="AG32">
        <v>1</v>
      </c>
      <c r="AH32" t="s">
        <v>109</v>
      </c>
    </row>
    <row r="33" spans="2:34" ht="13.5" customHeight="1">
      <c r="B33" s="26" t="s">
        <v>224</v>
      </c>
      <c r="C33" s="39">
        <v>503</v>
      </c>
      <c r="D33" s="39">
        <v>63</v>
      </c>
      <c r="E33" s="26" t="s">
        <v>235</v>
      </c>
      <c r="F33" s="27"/>
      <c r="G33" s="28" t="s">
        <v>236</v>
      </c>
      <c r="H33" s="89">
        <f t="shared" si="1"/>
        <v>230</v>
      </c>
      <c r="I33" s="89">
        <v>30</v>
      </c>
      <c r="J33" s="89">
        <f t="shared" si="0"/>
        <v>77530</v>
      </c>
      <c r="K33" s="90"/>
      <c r="L33" s="90" t="str">
        <f t="shared" si="2"/>
        <v/>
      </c>
      <c r="M33" s="91"/>
      <c r="N33" s="92"/>
      <c r="O33" s="93" t="str">
        <f t="shared" si="3"/>
        <v>太洋</v>
      </c>
      <c r="P33" s="94"/>
      <c r="Q33" s="95"/>
      <c r="R33" s="94"/>
      <c r="S33" s="96"/>
      <c r="T33" s="97"/>
      <c r="U33" s="96"/>
      <c r="V33" s="48"/>
      <c r="W33" s="76">
        <v>59</v>
      </c>
      <c r="X33" s="77" t="s">
        <v>225</v>
      </c>
      <c r="Y33" s="78" t="s">
        <v>237</v>
      </c>
      <c r="AB33" s="37" t="s">
        <v>91</v>
      </c>
      <c r="AE33" t="s">
        <v>238</v>
      </c>
      <c r="AF33" t="s">
        <v>239</v>
      </c>
      <c r="AG33">
        <v>2</v>
      </c>
      <c r="AH33" t="s">
        <v>109</v>
      </c>
    </row>
    <row r="34" spans="2:34" ht="13.5" customHeight="1">
      <c r="B34" s="26" t="s">
        <v>224</v>
      </c>
      <c r="C34" s="39">
        <v>504</v>
      </c>
      <c r="D34" s="39">
        <v>65</v>
      </c>
      <c r="E34" s="26" t="s">
        <v>240</v>
      </c>
      <c r="F34" s="27"/>
      <c r="G34" s="28" t="s">
        <v>241</v>
      </c>
      <c r="H34" s="67">
        <f t="shared" si="1"/>
        <v>231</v>
      </c>
      <c r="I34" s="67">
        <v>31</v>
      </c>
      <c r="J34" s="67">
        <f t="shared" si="0"/>
        <v>77531</v>
      </c>
      <c r="K34" s="68"/>
      <c r="L34" s="68" t="str">
        <f t="shared" si="2"/>
        <v/>
      </c>
      <c r="M34" s="69"/>
      <c r="N34" s="70"/>
      <c r="O34" s="71" t="str">
        <f t="shared" si="3"/>
        <v>太洋</v>
      </c>
      <c r="P34" s="72"/>
      <c r="Q34" s="73"/>
      <c r="R34" s="72"/>
      <c r="S34" s="74"/>
      <c r="T34" s="75"/>
      <c r="U34" s="74"/>
      <c r="V34" s="48"/>
      <c r="W34" s="76">
        <v>61</v>
      </c>
      <c r="X34" s="77" t="s">
        <v>230</v>
      </c>
      <c r="Y34" s="78" t="s">
        <v>242</v>
      </c>
      <c r="AB34" s="37" t="s">
        <v>91</v>
      </c>
      <c r="AE34" t="s">
        <v>243</v>
      </c>
      <c r="AF34" t="s">
        <v>244</v>
      </c>
      <c r="AG34">
        <v>1</v>
      </c>
      <c r="AH34" t="s">
        <v>109</v>
      </c>
    </row>
    <row r="35" spans="2:34" ht="13.5" customHeight="1">
      <c r="B35" s="26" t="s">
        <v>224</v>
      </c>
      <c r="C35" s="39">
        <v>505</v>
      </c>
      <c r="D35" s="39">
        <v>67</v>
      </c>
      <c r="E35" s="26" t="s">
        <v>245</v>
      </c>
      <c r="F35" s="27"/>
      <c r="G35" s="28" t="s">
        <v>246</v>
      </c>
      <c r="H35" s="67">
        <f t="shared" si="1"/>
        <v>232</v>
      </c>
      <c r="I35" s="67">
        <v>32</v>
      </c>
      <c r="J35" s="67">
        <f t="shared" si="0"/>
        <v>77532</v>
      </c>
      <c r="K35" s="68"/>
      <c r="L35" s="68" t="str">
        <f t="shared" si="2"/>
        <v/>
      </c>
      <c r="M35" s="69"/>
      <c r="N35" s="70"/>
      <c r="O35" s="71" t="str">
        <f t="shared" si="3"/>
        <v>太洋</v>
      </c>
      <c r="P35" s="72"/>
      <c r="Q35" s="73"/>
      <c r="R35" s="72"/>
      <c r="S35" s="74"/>
      <c r="T35" s="75"/>
      <c r="U35" s="74"/>
      <c r="V35" s="48"/>
      <c r="W35" s="76">
        <v>63</v>
      </c>
      <c r="X35" s="77" t="s">
        <v>235</v>
      </c>
      <c r="Y35" s="78" t="s">
        <v>247</v>
      </c>
      <c r="AB35" s="37" t="s">
        <v>91</v>
      </c>
      <c r="AE35" t="s">
        <v>248</v>
      </c>
      <c r="AF35" t="s">
        <v>249</v>
      </c>
      <c r="AG35">
        <v>2</v>
      </c>
      <c r="AH35" t="s">
        <v>109</v>
      </c>
    </row>
    <row r="36" spans="2:34" ht="13.5" customHeight="1">
      <c r="B36" s="26" t="s">
        <v>224</v>
      </c>
      <c r="C36" s="39">
        <v>506</v>
      </c>
      <c r="D36" s="39">
        <v>69</v>
      </c>
      <c r="E36" s="26" t="s">
        <v>250</v>
      </c>
      <c r="F36" s="27"/>
      <c r="G36" s="28" t="s">
        <v>251</v>
      </c>
      <c r="H36" s="67">
        <f t="shared" si="1"/>
        <v>233</v>
      </c>
      <c r="I36" s="67">
        <v>33</v>
      </c>
      <c r="J36" s="67">
        <f t="shared" si="0"/>
        <v>77533</v>
      </c>
      <c r="K36" s="68"/>
      <c r="L36" s="68" t="str">
        <f t="shared" si="2"/>
        <v/>
      </c>
      <c r="M36" s="69"/>
      <c r="N36" s="70"/>
      <c r="O36" s="71" t="str">
        <f t="shared" si="3"/>
        <v>太洋</v>
      </c>
      <c r="P36" s="72"/>
      <c r="Q36" s="73"/>
      <c r="R36" s="72"/>
      <c r="S36" s="74"/>
      <c r="T36" s="75"/>
      <c r="U36" s="74"/>
      <c r="V36" s="48"/>
      <c r="W36" s="76">
        <v>65</v>
      </c>
      <c r="X36" s="77" t="s">
        <v>240</v>
      </c>
      <c r="Y36" s="78" t="s">
        <v>252</v>
      </c>
      <c r="AB36" s="37" t="s">
        <v>91</v>
      </c>
      <c r="AE36" t="s">
        <v>253</v>
      </c>
      <c r="AF36" t="s">
        <v>254</v>
      </c>
      <c r="AG36">
        <v>1</v>
      </c>
      <c r="AH36" t="s">
        <v>109</v>
      </c>
    </row>
    <row r="37" spans="2:34" ht="13.5" customHeight="1">
      <c r="B37" s="26" t="s">
        <v>224</v>
      </c>
      <c r="C37" s="39">
        <v>507</v>
      </c>
      <c r="D37" s="39">
        <v>71</v>
      </c>
      <c r="E37" s="26" t="s">
        <v>255</v>
      </c>
      <c r="F37" s="27"/>
      <c r="G37" s="28" t="s">
        <v>256</v>
      </c>
      <c r="H37" s="80">
        <f t="shared" si="1"/>
        <v>234</v>
      </c>
      <c r="I37" s="80">
        <v>34</v>
      </c>
      <c r="J37" s="80">
        <f t="shared" si="0"/>
        <v>77534</v>
      </c>
      <c r="K37" s="81"/>
      <c r="L37" s="81" t="str">
        <f t="shared" si="2"/>
        <v/>
      </c>
      <c r="M37" s="82"/>
      <c r="N37" s="83"/>
      <c r="O37" s="84" t="str">
        <f t="shared" si="3"/>
        <v>太洋</v>
      </c>
      <c r="P37" s="85"/>
      <c r="Q37" s="86"/>
      <c r="R37" s="85"/>
      <c r="S37" s="87"/>
      <c r="T37" s="88"/>
      <c r="U37" s="87"/>
      <c r="V37" s="48"/>
      <c r="W37" s="76">
        <v>67</v>
      </c>
      <c r="X37" s="77" t="s">
        <v>245</v>
      </c>
      <c r="Y37" s="78" t="s">
        <v>257</v>
      </c>
      <c r="AB37" s="37" t="s">
        <v>91</v>
      </c>
      <c r="AE37" t="s">
        <v>258</v>
      </c>
      <c r="AF37" t="s">
        <v>259</v>
      </c>
      <c r="AG37">
        <v>2</v>
      </c>
      <c r="AH37" t="s">
        <v>109</v>
      </c>
    </row>
    <row r="38" spans="2:34" ht="13.5" customHeight="1">
      <c r="B38" s="26" t="s">
        <v>224</v>
      </c>
      <c r="C38" s="39">
        <v>508</v>
      </c>
      <c r="D38" s="39">
        <v>73</v>
      </c>
      <c r="E38" s="26" t="s">
        <v>260</v>
      </c>
      <c r="F38" s="27"/>
      <c r="G38" s="28" t="s">
        <v>261</v>
      </c>
      <c r="H38" s="89">
        <f t="shared" si="1"/>
        <v>235</v>
      </c>
      <c r="I38" s="89">
        <v>35</v>
      </c>
      <c r="J38" s="89">
        <f t="shared" si="0"/>
        <v>77535</v>
      </c>
      <c r="K38" s="90"/>
      <c r="L38" s="90" t="str">
        <f t="shared" si="2"/>
        <v/>
      </c>
      <c r="M38" s="91"/>
      <c r="N38" s="92"/>
      <c r="O38" s="93" t="str">
        <f t="shared" si="3"/>
        <v>太洋</v>
      </c>
      <c r="P38" s="94"/>
      <c r="Q38" s="95"/>
      <c r="R38" s="94"/>
      <c r="S38" s="96"/>
      <c r="T38" s="97"/>
      <c r="U38" s="96"/>
      <c r="V38" s="48"/>
      <c r="W38" s="76">
        <v>69</v>
      </c>
      <c r="X38" s="77" t="s">
        <v>250</v>
      </c>
      <c r="Y38" s="78" t="s">
        <v>262</v>
      </c>
      <c r="AB38" s="37" t="s">
        <v>91</v>
      </c>
      <c r="AE38" t="s">
        <v>263</v>
      </c>
      <c r="AF38" t="s">
        <v>264</v>
      </c>
      <c r="AG38">
        <v>2</v>
      </c>
      <c r="AH38" t="s">
        <v>109</v>
      </c>
    </row>
    <row r="39" spans="2:34" ht="13.5" customHeight="1">
      <c r="B39" s="26" t="s">
        <v>265</v>
      </c>
      <c r="C39" s="39">
        <v>601</v>
      </c>
      <c r="D39" s="39">
        <v>75</v>
      </c>
      <c r="E39" s="26" t="s">
        <v>265</v>
      </c>
      <c r="F39" s="27"/>
      <c r="G39" s="28" t="s">
        <v>266</v>
      </c>
      <c r="H39" s="67">
        <f t="shared" si="1"/>
        <v>236</v>
      </c>
      <c r="I39" s="67">
        <v>36</v>
      </c>
      <c r="J39" s="67">
        <f t="shared" si="0"/>
        <v>77536</v>
      </c>
      <c r="K39" s="68"/>
      <c r="L39" s="68" t="str">
        <f t="shared" si="2"/>
        <v/>
      </c>
      <c r="M39" s="69"/>
      <c r="N39" s="70"/>
      <c r="O39" s="71" t="str">
        <f t="shared" si="3"/>
        <v>太洋</v>
      </c>
      <c r="P39" s="72"/>
      <c r="Q39" s="73"/>
      <c r="R39" s="72"/>
      <c r="S39" s="74"/>
      <c r="T39" s="75"/>
      <c r="U39" s="74"/>
      <c r="V39" s="48"/>
      <c r="W39" s="76">
        <v>71</v>
      </c>
      <c r="X39" s="77" t="s">
        <v>255</v>
      </c>
      <c r="Y39" s="78" t="s">
        <v>267</v>
      </c>
      <c r="AB39" s="37" t="s">
        <v>91</v>
      </c>
      <c r="AE39" t="s">
        <v>268</v>
      </c>
      <c r="AF39" t="s">
        <v>269</v>
      </c>
      <c r="AG39">
        <v>1</v>
      </c>
      <c r="AH39" t="s">
        <v>109</v>
      </c>
    </row>
    <row r="40" spans="2:34" ht="13.5" customHeight="1">
      <c r="B40" s="26" t="s">
        <v>265</v>
      </c>
      <c r="C40" s="39">
        <v>602</v>
      </c>
      <c r="D40" s="39">
        <v>77</v>
      </c>
      <c r="E40" s="26" t="s">
        <v>270</v>
      </c>
      <c r="F40" s="27"/>
      <c r="G40" s="28" t="s">
        <v>271</v>
      </c>
      <c r="H40" s="67">
        <f t="shared" si="1"/>
        <v>237</v>
      </c>
      <c r="I40" s="67">
        <v>37</v>
      </c>
      <c r="J40" s="67">
        <f t="shared" si="0"/>
        <v>77537</v>
      </c>
      <c r="K40" s="68"/>
      <c r="L40" s="68" t="str">
        <f t="shared" si="2"/>
        <v/>
      </c>
      <c r="M40" s="69"/>
      <c r="N40" s="70"/>
      <c r="O40" s="71" t="str">
        <f t="shared" si="3"/>
        <v>太洋</v>
      </c>
      <c r="P40" s="72"/>
      <c r="Q40" s="73"/>
      <c r="R40" s="72"/>
      <c r="S40" s="74"/>
      <c r="T40" s="75"/>
      <c r="U40" s="74"/>
      <c r="V40" s="48"/>
      <c r="W40" s="76">
        <v>73</v>
      </c>
      <c r="X40" s="77" t="s">
        <v>260</v>
      </c>
      <c r="Y40" s="78" t="s">
        <v>272</v>
      </c>
      <c r="AB40" s="37" t="s">
        <v>91</v>
      </c>
      <c r="AE40" t="s">
        <v>273</v>
      </c>
      <c r="AF40" t="s">
        <v>274</v>
      </c>
      <c r="AG40">
        <v>2</v>
      </c>
      <c r="AH40" t="s">
        <v>109</v>
      </c>
    </row>
    <row r="41" spans="2:34" ht="13.5" customHeight="1">
      <c r="B41" s="26" t="s">
        <v>265</v>
      </c>
      <c r="C41" s="39">
        <v>603</v>
      </c>
      <c r="D41" s="39">
        <v>79</v>
      </c>
      <c r="E41" s="26" t="s">
        <v>275</v>
      </c>
      <c r="F41" s="27"/>
      <c r="H41" s="67">
        <f t="shared" si="1"/>
        <v>238</v>
      </c>
      <c r="I41" s="67">
        <v>38</v>
      </c>
      <c r="J41" s="67">
        <f t="shared" si="0"/>
        <v>77538</v>
      </c>
      <c r="K41" s="68"/>
      <c r="L41" s="68" t="str">
        <f t="shared" si="2"/>
        <v/>
      </c>
      <c r="M41" s="69"/>
      <c r="N41" s="70"/>
      <c r="O41" s="71" t="str">
        <f t="shared" si="3"/>
        <v>太洋</v>
      </c>
      <c r="P41" s="72"/>
      <c r="Q41" s="73"/>
      <c r="R41" s="72"/>
      <c r="S41" s="74"/>
      <c r="T41" s="75"/>
      <c r="U41" s="74"/>
      <c r="V41" s="48"/>
      <c r="W41" s="76">
        <v>75</v>
      </c>
      <c r="X41" s="77" t="s">
        <v>265</v>
      </c>
      <c r="Y41" s="78" t="s">
        <v>276</v>
      </c>
      <c r="AB41" s="37" t="s">
        <v>91</v>
      </c>
      <c r="AE41" t="s">
        <v>277</v>
      </c>
      <c r="AF41" t="s">
        <v>278</v>
      </c>
      <c r="AG41">
        <v>3</v>
      </c>
      <c r="AH41" t="s">
        <v>109</v>
      </c>
    </row>
    <row r="42" spans="2:34" ht="13.5" customHeight="1">
      <c r="B42" s="26" t="s">
        <v>265</v>
      </c>
      <c r="C42" s="39">
        <v>604</v>
      </c>
      <c r="D42" s="39">
        <v>81</v>
      </c>
      <c r="E42" s="26" t="s">
        <v>279</v>
      </c>
      <c r="F42" s="27"/>
      <c r="G42" s="100" t="s">
        <v>82</v>
      </c>
      <c r="H42" s="80">
        <f t="shared" si="1"/>
        <v>239</v>
      </c>
      <c r="I42" s="80">
        <v>39</v>
      </c>
      <c r="J42" s="80">
        <f t="shared" si="0"/>
        <v>77539</v>
      </c>
      <c r="K42" s="81"/>
      <c r="L42" s="81" t="str">
        <f t="shared" si="2"/>
        <v/>
      </c>
      <c r="M42" s="82"/>
      <c r="N42" s="83"/>
      <c r="O42" s="84" t="str">
        <f t="shared" si="3"/>
        <v>太洋</v>
      </c>
      <c r="P42" s="85"/>
      <c r="Q42" s="86"/>
      <c r="R42" s="85"/>
      <c r="S42" s="87"/>
      <c r="T42" s="88"/>
      <c r="U42" s="87"/>
      <c r="V42" s="48"/>
      <c r="W42" s="76">
        <v>77</v>
      </c>
      <c r="X42" s="77" t="s">
        <v>270</v>
      </c>
      <c r="Y42" s="78" t="s">
        <v>280</v>
      </c>
      <c r="AB42" s="37" t="s">
        <v>91</v>
      </c>
      <c r="AE42" t="s">
        <v>281</v>
      </c>
      <c r="AF42" t="s">
        <v>282</v>
      </c>
      <c r="AG42">
        <v>3</v>
      </c>
      <c r="AH42" t="s">
        <v>162</v>
      </c>
    </row>
    <row r="43" spans="2:34" ht="13.5" customHeight="1">
      <c r="B43" s="26" t="s">
        <v>265</v>
      </c>
      <c r="C43" s="39">
        <v>605</v>
      </c>
      <c r="D43" s="39">
        <v>83</v>
      </c>
      <c r="E43" s="26" t="s">
        <v>283</v>
      </c>
      <c r="F43" s="27"/>
      <c r="G43" s="100" t="s">
        <v>284</v>
      </c>
      <c r="H43" s="89">
        <f t="shared" si="1"/>
        <v>240</v>
      </c>
      <c r="I43" s="89">
        <v>40</v>
      </c>
      <c r="J43" s="89">
        <f t="shared" si="0"/>
        <v>77540</v>
      </c>
      <c r="K43" s="90"/>
      <c r="L43" s="90" t="str">
        <f t="shared" si="2"/>
        <v/>
      </c>
      <c r="M43" s="91"/>
      <c r="N43" s="92"/>
      <c r="O43" s="93" t="str">
        <f t="shared" si="3"/>
        <v>太洋</v>
      </c>
      <c r="P43" s="94"/>
      <c r="Q43" s="95"/>
      <c r="R43" s="94"/>
      <c r="S43" s="96"/>
      <c r="T43" s="97"/>
      <c r="U43" s="96"/>
      <c r="V43" s="48"/>
      <c r="W43" s="76">
        <v>79</v>
      </c>
      <c r="X43" s="77" t="s">
        <v>275</v>
      </c>
      <c r="Y43" s="78" t="s">
        <v>285</v>
      </c>
      <c r="AB43" s="37" t="s">
        <v>91</v>
      </c>
      <c r="AE43" t="s">
        <v>286</v>
      </c>
      <c r="AF43" t="s">
        <v>287</v>
      </c>
      <c r="AG43">
        <v>1</v>
      </c>
      <c r="AH43" t="s">
        <v>103</v>
      </c>
    </row>
    <row r="44" spans="2:34" ht="13.5" customHeight="1">
      <c r="B44" s="26" t="s">
        <v>265</v>
      </c>
      <c r="C44" s="39">
        <v>606</v>
      </c>
      <c r="D44" s="39">
        <v>85</v>
      </c>
      <c r="E44" s="26" t="s">
        <v>288</v>
      </c>
      <c r="F44" s="27"/>
      <c r="G44" s="100"/>
      <c r="H44" s="67">
        <f t="shared" si="1"/>
        <v>241</v>
      </c>
      <c r="I44" s="67">
        <v>41</v>
      </c>
      <c r="J44" s="67">
        <f t="shared" si="0"/>
        <v>77541</v>
      </c>
      <c r="K44" s="68"/>
      <c r="L44" s="68" t="str">
        <f t="shared" si="2"/>
        <v/>
      </c>
      <c r="M44" s="69"/>
      <c r="N44" s="70"/>
      <c r="O44" s="71" t="str">
        <f t="shared" si="3"/>
        <v>太洋</v>
      </c>
      <c r="P44" s="72"/>
      <c r="Q44" s="73"/>
      <c r="R44" s="72"/>
      <c r="S44" s="74"/>
      <c r="T44" s="75"/>
      <c r="U44" s="74"/>
      <c r="V44" s="48"/>
      <c r="W44" s="76">
        <v>81</v>
      </c>
      <c r="X44" s="77" t="s">
        <v>279</v>
      </c>
      <c r="Y44" s="78" t="s">
        <v>289</v>
      </c>
      <c r="AB44" s="37" t="s">
        <v>91</v>
      </c>
      <c r="AE44" t="s">
        <v>290</v>
      </c>
      <c r="AF44" t="s">
        <v>291</v>
      </c>
      <c r="AG44">
        <v>1</v>
      </c>
      <c r="AH44" t="s">
        <v>109</v>
      </c>
    </row>
    <row r="45" spans="2:34" ht="13.5" customHeight="1">
      <c r="B45" s="26" t="s">
        <v>265</v>
      </c>
      <c r="C45" s="39">
        <v>607</v>
      </c>
      <c r="D45" s="39">
        <v>87</v>
      </c>
      <c r="E45" s="26" t="s">
        <v>292</v>
      </c>
      <c r="F45" s="27"/>
      <c r="G45" s="100">
        <v>1</v>
      </c>
      <c r="H45" s="67">
        <f>IF($W$2="","",$AD$2+$I45)</f>
        <v>242</v>
      </c>
      <c r="I45" s="67">
        <v>42</v>
      </c>
      <c r="J45" s="67">
        <f t="shared" si="0"/>
        <v>77542</v>
      </c>
      <c r="K45" s="68"/>
      <c r="L45" s="68" t="str">
        <f t="shared" si="2"/>
        <v/>
      </c>
      <c r="M45" s="69"/>
      <c r="N45" s="70"/>
      <c r="O45" s="71" t="str">
        <f t="shared" si="3"/>
        <v>太洋</v>
      </c>
      <c r="P45" s="72"/>
      <c r="Q45" s="73"/>
      <c r="R45" s="72"/>
      <c r="S45" s="74"/>
      <c r="T45" s="75"/>
      <c r="U45" s="74"/>
      <c r="V45" s="48"/>
      <c r="W45" s="76">
        <v>83</v>
      </c>
      <c r="X45" s="77" t="s">
        <v>283</v>
      </c>
      <c r="Y45" s="78" t="s">
        <v>293</v>
      </c>
      <c r="AB45" s="37" t="s">
        <v>91</v>
      </c>
      <c r="AE45" t="s">
        <v>294</v>
      </c>
      <c r="AF45" t="s">
        <v>295</v>
      </c>
      <c r="AG45">
        <v>2</v>
      </c>
      <c r="AH45" t="s">
        <v>109</v>
      </c>
    </row>
    <row r="46" spans="2:34" ht="13.5" customHeight="1">
      <c r="B46" s="26" t="s">
        <v>265</v>
      </c>
      <c r="C46" s="39">
        <v>608</v>
      </c>
      <c r="D46" s="39">
        <v>89</v>
      </c>
      <c r="E46" s="26" t="s">
        <v>296</v>
      </c>
      <c r="F46" s="27"/>
      <c r="G46" s="100">
        <v>2</v>
      </c>
      <c r="H46" s="67">
        <f t="shared" si="1"/>
        <v>243</v>
      </c>
      <c r="I46" s="67">
        <v>43</v>
      </c>
      <c r="J46" s="67">
        <f t="shared" si="0"/>
        <v>77543</v>
      </c>
      <c r="K46" s="68"/>
      <c r="L46" s="68" t="str">
        <f t="shared" si="2"/>
        <v/>
      </c>
      <c r="M46" s="69"/>
      <c r="N46" s="70"/>
      <c r="O46" s="71" t="str">
        <f t="shared" si="3"/>
        <v>太洋</v>
      </c>
      <c r="P46" s="72"/>
      <c r="Q46" s="73"/>
      <c r="R46" s="72"/>
      <c r="S46" s="74"/>
      <c r="T46" s="75"/>
      <c r="U46" s="74"/>
      <c r="V46" s="48"/>
      <c r="W46" s="76">
        <v>85</v>
      </c>
      <c r="X46" s="77" t="s">
        <v>288</v>
      </c>
      <c r="Y46" s="78" t="s">
        <v>297</v>
      </c>
      <c r="AB46" s="37" t="s">
        <v>91</v>
      </c>
      <c r="AE46" t="s">
        <v>298</v>
      </c>
      <c r="AF46" t="s">
        <v>299</v>
      </c>
      <c r="AG46">
        <v>2</v>
      </c>
      <c r="AH46" t="s">
        <v>103</v>
      </c>
    </row>
    <row r="47" spans="2:34" ht="13.5" customHeight="1">
      <c r="B47" s="26" t="s">
        <v>265</v>
      </c>
      <c r="C47" s="39">
        <v>609</v>
      </c>
      <c r="D47" s="39">
        <v>91</v>
      </c>
      <c r="E47" s="26" t="s">
        <v>300</v>
      </c>
      <c r="F47" s="27"/>
      <c r="G47" s="100">
        <v>3</v>
      </c>
      <c r="H47" s="80">
        <f t="shared" si="1"/>
        <v>244</v>
      </c>
      <c r="I47" s="80">
        <v>44</v>
      </c>
      <c r="J47" s="80">
        <f t="shared" si="0"/>
        <v>77544</v>
      </c>
      <c r="K47" s="81"/>
      <c r="L47" s="81" t="str">
        <f t="shared" si="2"/>
        <v/>
      </c>
      <c r="M47" s="82"/>
      <c r="N47" s="83"/>
      <c r="O47" s="84" t="str">
        <f t="shared" si="3"/>
        <v>太洋</v>
      </c>
      <c r="P47" s="85"/>
      <c r="Q47" s="86"/>
      <c r="R47" s="85"/>
      <c r="S47" s="87"/>
      <c r="T47" s="88"/>
      <c r="U47" s="87"/>
      <c r="V47" s="48"/>
      <c r="W47" s="76">
        <v>87</v>
      </c>
      <c r="X47" s="77" t="s">
        <v>292</v>
      </c>
      <c r="Y47" s="78" t="s">
        <v>301</v>
      </c>
      <c r="AB47" s="37" t="s">
        <v>91</v>
      </c>
      <c r="AE47" t="s">
        <v>302</v>
      </c>
      <c r="AF47" t="s">
        <v>303</v>
      </c>
      <c r="AG47">
        <v>1</v>
      </c>
      <c r="AH47" t="s">
        <v>109</v>
      </c>
    </row>
    <row r="48" spans="2:34" ht="13.5" customHeight="1">
      <c r="B48" s="26" t="s">
        <v>265</v>
      </c>
      <c r="C48" s="39">
        <v>610</v>
      </c>
      <c r="D48" s="39">
        <v>93</v>
      </c>
      <c r="E48" s="26" t="s">
        <v>304</v>
      </c>
      <c r="F48" s="27"/>
      <c r="H48" s="89">
        <f t="shared" si="1"/>
        <v>245</v>
      </c>
      <c r="I48" s="89">
        <v>45</v>
      </c>
      <c r="J48" s="89">
        <f t="shared" si="0"/>
        <v>77545</v>
      </c>
      <c r="K48" s="90"/>
      <c r="L48" s="90" t="str">
        <f t="shared" si="2"/>
        <v/>
      </c>
      <c r="M48" s="91"/>
      <c r="N48" s="92"/>
      <c r="O48" s="93" t="str">
        <f t="shared" si="3"/>
        <v>太洋</v>
      </c>
      <c r="P48" s="94"/>
      <c r="Q48" s="95"/>
      <c r="R48" s="94"/>
      <c r="S48" s="96"/>
      <c r="T48" s="97"/>
      <c r="U48" s="96"/>
      <c r="V48" s="48"/>
      <c r="W48" s="76">
        <v>89</v>
      </c>
      <c r="X48" s="77" t="s">
        <v>296</v>
      </c>
      <c r="Y48" s="78" t="s">
        <v>305</v>
      </c>
      <c r="AB48" s="37" t="s">
        <v>91</v>
      </c>
      <c r="AE48" t="s">
        <v>306</v>
      </c>
      <c r="AF48" t="s">
        <v>307</v>
      </c>
      <c r="AG48">
        <v>3</v>
      </c>
      <c r="AH48" t="s">
        <v>109</v>
      </c>
    </row>
    <row r="49" spans="2:34" ht="13.5" customHeight="1">
      <c r="B49" s="26" t="s">
        <v>265</v>
      </c>
      <c r="C49" s="39"/>
      <c r="D49" s="39">
        <v>95</v>
      </c>
      <c r="E49" s="98"/>
      <c r="F49" s="99"/>
      <c r="G49" s="28" t="s">
        <v>308</v>
      </c>
      <c r="H49" s="67">
        <f t="shared" si="1"/>
        <v>246</v>
      </c>
      <c r="I49" s="67">
        <v>46</v>
      </c>
      <c r="J49" s="67">
        <f t="shared" si="0"/>
        <v>77546</v>
      </c>
      <c r="K49" s="68"/>
      <c r="L49" s="68" t="str">
        <f t="shared" si="2"/>
        <v/>
      </c>
      <c r="M49" s="69"/>
      <c r="N49" s="70"/>
      <c r="O49" s="71" t="str">
        <f t="shared" si="3"/>
        <v>太洋</v>
      </c>
      <c r="P49" s="72"/>
      <c r="Q49" s="73"/>
      <c r="R49" s="72"/>
      <c r="S49" s="74"/>
      <c r="T49" s="75"/>
      <c r="U49" s="74"/>
      <c r="V49" s="48"/>
      <c r="W49" s="76">
        <v>91</v>
      </c>
      <c r="X49" s="77" t="s">
        <v>300</v>
      </c>
      <c r="Y49" s="78" t="s">
        <v>309</v>
      </c>
      <c r="AB49" s="37" t="s">
        <v>91</v>
      </c>
      <c r="AE49" t="s">
        <v>310</v>
      </c>
      <c r="AF49" t="s">
        <v>311</v>
      </c>
      <c r="AG49">
        <v>1</v>
      </c>
      <c r="AH49" t="s">
        <v>103</v>
      </c>
    </row>
    <row r="50" spans="2:34" ht="13.5" customHeight="1">
      <c r="B50" s="26" t="s">
        <v>312</v>
      </c>
      <c r="C50" s="39">
        <v>701</v>
      </c>
      <c r="D50" s="39">
        <v>97</v>
      </c>
      <c r="E50" s="26" t="s">
        <v>313</v>
      </c>
      <c r="F50" s="27"/>
      <c r="G50" s="28" t="s">
        <v>314</v>
      </c>
      <c r="H50" s="67">
        <f t="shared" si="1"/>
        <v>247</v>
      </c>
      <c r="I50" s="67">
        <v>47</v>
      </c>
      <c r="J50" s="67">
        <f t="shared" si="0"/>
        <v>77547</v>
      </c>
      <c r="K50" s="68"/>
      <c r="L50" s="68" t="str">
        <f t="shared" si="2"/>
        <v/>
      </c>
      <c r="M50" s="69"/>
      <c r="N50" s="70"/>
      <c r="O50" s="71" t="str">
        <f t="shared" si="3"/>
        <v>太洋</v>
      </c>
      <c r="P50" s="72"/>
      <c r="Q50" s="73"/>
      <c r="R50" s="72"/>
      <c r="S50" s="74"/>
      <c r="T50" s="75"/>
      <c r="U50" s="74"/>
      <c r="V50" s="48"/>
      <c r="W50" s="76">
        <v>93</v>
      </c>
      <c r="X50" s="77" t="s">
        <v>304</v>
      </c>
      <c r="Y50" s="78" t="s">
        <v>315</v>
      </c>
      <c r="AB50" s="37" t="s">
        <v>91</v>
      </c>
      <c r="AE50" t="s">
        <v>316</v>
      </c>
      <c r="AF50" t="s">
        <v>311</v>
      </c>
      <c r="AG50">
        <v>1</v>
      </c>
      <c r="AH50" t="s">
        <v>103</v>
      </c>
    </row>
    <row r="51" spans="2:34" ht="13.5" customHeight="1">
      <c r="B51" s="26" t="s">
        <v>312</v>
      </c>
      <c r="C51" s="39">
        <v>702</v>
      </c>
      <c r="D51" s="39">
        <v>99</v>
      </c>
      <c r="E51" s="26" t="s">
        <v>312</v>
      </c>
      <c r="F51" s="27"/>
      <c r="H51" s="67">
        <f t="shared" si="1"/>
        <v>248</v>
      </c>
      <c r="I51" s="67">
        <v>48</v>
      </c>
      <c r="J51" s="67">
        <f t="shared" si="0"/>
        <v>77548</v>
      </c>
      <c r="K51" s="68"/>
      <c r="L51" s="68" t="str">
        <f t="shared" si="2"/>
        <v/>
      </c>
      <c r="M51" s="69"/>
      <c r="N51" s="70"/>
      <c r="O51" s="71" t="str">
        <f t="shared" si="3"/>
        <v>太洋</v>
      </c>
      <c r="P51" s="72"/>
      <c r="Q51" s="73"/>
      <c r="R51" s="72"/>
      <c r="S51" s="74"/>
      <c r="T51" s="75"/>
      <c r="U51" s="74"/>
      <c r="V51" s="48"/>
      <c r="W51" s="76">
        <v>95</v>
      </c>
      <c r="X51" s="77"/>
      <c r="Y51" s="78" t="s">
        <v>133</v>
      </c>
      <c r="AB51" s="37" t="s">
        <v>91</v>
      </c>
      <c r="AE51" t="s">
        <v>317</v>
      </c>
      <c r="AF51" t="s">
        <v>318</v>
      </c>
      <c r="AG51">
        <v>2</v>
      </c>
      <c r="AH51" t="s">
        <v>103</v>
      </c>
    </row>
    <row r="52" spans="2:34" ht="13.5" customHeight="1">
      <c r="B52" s="26" t="s">
        <v>312</v>
      </c>
      <c r="C52" s="39">
        <v>703</v>
      </c>
      <c r="D52" s="39">
        <v>101</v>
      </c>
      <c r="E52" s="26" t="s">
        <v>319</v>
      </c>
      <c r="F52" s="27"/>
      <c r="H52" s="80">
        <f t="shared" si="1"/>
        <v>249</v>
      </c>
      <c r="I52" s="80">
        <v>49</v>
      </c>
      <c r="J52" s="80">
        <f t="shared" si="0"/>
        <v>77549</v>
      </c>
      <c r="K52" s="81"/>
      <c r="L52" s="81" t="str">
        <f t="shared" si="2"/>
        <v/>
      </c>
      <c r="M52" s="82"/>
      <c r="N52" s="83"/>
      <c r="O52" s="84" t="str">
        <f t="shared" si="3"/>
        <v>太洋</v>
      </c>
      <c r="P52" s="85"/>
      <c r="Q52" s="86"/>
      <c r="R52" s="85"/>
      <c r="S52" s="87"/>
      <c r="T52" s="88"/>
      <c r="U52" s="87"/>
      <c r="V52" s="48"/>
      <c r="W52" s="76">
        <v>97</v>
      </c>
      <c r="X52" s="77" t="s">
        <v>313</v>
      </c>
      <c r="Y52" s="78" t="s">
        <v>320</v>
      </c>
      <c r="AB52" s="37" t="s">
        <v>91</v>
      </c>
      <c r="AE52" t="s">
        <v>321</v>
      </c>
      <c r="AF52" t="s">
        <v>322</v>
      </c>
      <c r="AG52">
        <v>2</v>
      </c>
      <c r="AH52" t="s">
        <v>103</v>
      </c>
    </row>
    <row r="53" spans="2:34" ht="13.5" customHeight="1">
      <c r="B53" s="26" t="s">
        <v>312</v>
      </c>
      <c r="C53" s="39">
        <v>704</v>
      </c>
      <c r="D53" s="39">
        <v>103</v>
      </c>
      <c r="E53" s="26" t="s">
        <v>323</v>
      </c>
      <c r="F53" s="27"/>
      <c r="H53" s="89">
        <f t="shared" si="1"/>
        <v>250</v>
      </c>
      <c r="I53" s="89">
        <v>50</v>
      </c>
      <c r="J53" s="89">
        <f t="shared" si="0"/>
        <v>77550</v>
      </c>
      <c r="K53" s="90"/>
      <c r="L53" s="90" t="str">
        <f t="shared" si="2"/>
        <v/>
      </c>
      <c r="M53" s="91"/>
      <c r="N53" s="92"/>
      <c r="O53" s="93" t="str">
        <f t="shared" si="3"/>
        <v>太洋</v>
      </c>
      <c r="P53" s="94"/>
      <c r="Q53" s="95"/>
      <c r="R53" s="94"/>
      <c r="S53" s="96"/>
      <c r="T53" s="97"/>
      <c r="U53" s="96"/>
      <c r="V53" s="48"/>
      <c r="W53" s="76">
        <v>99</v>
      </c>
      <c r="X53" s="77" t="s">
        <v>312</v>
      </c>
      <c r="Y53" s="78" t="s">
        <v>324</v>
      </c>
      <c r="AB53" s="37" t="s">
        <v>91</v>
      </c>
      <c r="AE53" t="s">
        <v>325</v>
      </c>
      <c r="AF53" t="s">
        <v>326</v>
      </c>
      <c r="AG53">
        <v>3</v>
      </c>
      <c r="AH53" t="s">
        <v>109</v>
      </c>
    </row>
    <row r="54" spans="2:34" ht="13.5" customHeight="1">
      <c r="B54" s="26" t="s">
        <v>312</v>
      </c>
      <c r="C54" s="39">
        <v>705</v>
      </c>
      <c r="D54" s="39">
        <v>105</v>
      </c>
      <c r="E54" s="26" t="s">
        <v>327</v>
      </c>
      <c r="F54" s="27"/>
      <c r="H54" s="67">
        <f t="shared" si="1"/>
        <v>251</v>
      </c>
      <c r="I54" s="67">
        <v>51</v>
      </c>
      <c r="J54" s="67">
        <f t="shared" si="0"/>
        <v>77551</v>
      </c>
      <c r="K54" s="68"/>
      <c r="L54" s="68" t="str">
        <f t="shared" si="2"/>
        <v/>
      </c>
      <c r="M54" s="69"/>
      <c r="N54" s="70"/>
      <c r="O54" s="71" t="str">
        <f t="shared" si="3"/>
        <v>太洋</v>
      </c>
      <c r="P54" s="72"/>
      <c r="Q54" s="73"/>
      <c r="R54" s="72"/>
      <c r="S54" s="74"/>
      <c r="T54" s="75"/>
      <c r="U54" s="74"/>
      <c r="V54" s="48"/>
      <c r="W54" s="76">
        <v>101</v>
      </c>
      <c r="X54" s="77" t="s">
        <v>319</v>
      </c>
      <c r="Y54" s="78" t="s">
        <v>328</v>
      </c>
      <c r="AB54" s="37" t="s">
        <v>91</v>
      </c>
      <c r="AE54" t="s">
        <v>329</v>
      </c>
      <c r="AF54" t="s">
        <v>330</v>
      </c>
      <c r="AG54">
        <v>2</v>
      </c>
      <c r="AH54" t="s">
        <v>109</v>
      </c>
    </row>
    <row r="55" spans="2:34" ht="13.5" customHeight="1">
      <c r="B55" s="26" t="s">
        <v>312</v>
      </c>
      <c r="C55" s="39">
        <v>707</v>
      </c>
      <c r="D55" s="39">
        <v>107</v>
      </c>
      <c r="E55" s="26" t="s">
        <v>331</v>
      </c>
      <c r="F55" s="27"/>
      <c r="H55" s="67">
        <f t="shared" si="1"/>
        <v>252</v>
      </c>
      <c r="I55" s="67">
        <v>52</v>
      </c>
      <c r="J55" s="67">
        <f t="shared" si="0"/>
        <v>77552</v>
      </c>
      <c r="K55" s="68"/>
      <c r="L55" s="68" t="str">
        <f t="shared" si="2"/>
        <v/>
      </c>
      <c r="M55" s="69"/>
      <c r="N55" s="70"/>
      <c r="O55" s="71" t="str">
        <f t="shared" si="3"/>
        <v>太洋</v>
      </c>
      <c r="P55" s="72"/>
      <c r="Q55" s="73"/>
      <c r="R55" s="72"/>
      <c r="S55" s="74"/>
      <c r="T55" s="75"/>
      <c r="U55" s="74"/>
      <c r="V55" s="48"/>
      <c r="W55" s="76">
        <v>103</v>
      </c>
      <c r="X55" s="77" t="s">
        <v>323</v>
      </c>
      <c r="Y55" s="78" t="s">
        <v>332</v>
      </c>
      <c r="AB55" s="37" t="s">
        <v>91</v>
      </c>
      <c r="AE55" t="s">
        <v>333</v>
      </c>
      <c r="AF55" t="s">
        <v>334</v>
      </c>
      <c r="AG55">
        <v>2</v>
      </c>
      <c r="AH55" t="s">
        <v>124</v>
      </c>
    </row>
    <row r="56" spans="2:34" ht="13.5" customHeight="1">
      <c r="B56" s="26" t="s">
        <v>312</v>
      </c>
      <c r="C56" s="39">
        <v>706</v>
      </c>
      <c r="D56" s="39">
        <v>109</v>
      </c>
      <c r="E56" s="26" t="s">
        <v>335</v>
      </c>
      <c r="F56" s="27"/>
      <c r="H56" s="67">
        <f t="shared" si="1"/>
        <v>253</v>
      </c>
      <c r="I56" s="67">
        <v>53</v>
      </c>
      <c r="J56" s="67">
        <f t="shared" si="0"/>
        <v>77553</v>
      </c>
      <c r="K56" s="68"/>
      <c r="L56" s="68" t="str">
        <f t="shared" si="2"/>
        <v/>
      </c>
      <c r="M56" s="69"/>
      <c r="N56" s="70"/>
      <c r="O56" s="71" t="str">
        <f t="shared" si="3"/>
        <v>太洋</v>
      </c>
      <c r="P56" s="72"/>
      <c r="Q56" s="73"/>
      <c r="R56" s="72"/>
      <c r="S56" s="74"/>
      <c r="T56" s="75"/>
      <c r="U56" s="74"/>
      <c r="V56" s="48"/>
      <c r="W56" s="76">
        <v>105</v>
      </c>
      <c r="X56" s="77" t="s">
        <v>327</v>
      </c>
      <c r="Y56" s="78" t="s">
        <v>336</v>
      </c>
      <c r="AB56" s="37" t="s">
        <v>91</v>
      </c>
      <c r="AE56" t="s">
        <v>337</v>
      </c>
      <c r="AF56" t="s">
        <v>338</v>
      </c>
      <c r="AG56">
        <v>1</v>
      </c>
      <c r="AH56" t="s">
        <v>109</v>
      </c>
    </row>
    <row r="57" spans="2:34" ht="13.5" customHeight="1">
      <c r="B57" s="26" t="s">
        <v>312</v>
      </c>
      <c r="C57" s="39">
        <v>708</v>
      </c>
      <c r="D57" s="39">
        <v>111</v>
      </c>
      <c r="E57" s="26" t="s">
        <v>339</v>
      </c>
      <c r="F57" s="27"/>
      <c r="H57" s="80">
        <f t="shared" si="1"/>
        <v>254</v>
      </c>
      <c r="I57" s="80">
        <v>54</v>
      </c>
      <c r="J57" s="80">
        <f t="shared" si="0"/>
        <v>77554</v>
      </c>
      <c r="K57" s="81"/>
      <c r="L57" s="81" t="str">
        <f t="shared" si="2"/>
        <v/>
      </c>
      <c r="M57" s="82"/>
      <c r="N57" s="83"/>
      <c r="O57" s="84" t="str">
        <f t="shared" si="3"/>
        <v>太洋</v>
      </c>
      <c r="P57" s="85"/>
      <c r="Q57" s="86"/>
      <c r="R57" s="85"/>
      <c r="S57" s="87"/>
      <c r="T57" s="88"/>
      <c r="U57" s="87"/>
      <c r="V57" s="48"/>
      <c r="W57" s="76">
        <v>107</v>
      </c>
      <c r="X57" s="77" t="s">
        <v>331</v>
      </c>
      <c r="Y57" s="78" t="s">
        <v>340</v>
      </c>
      <c r="AB57" s="37" t="s">
        <v>91</v>
      </c>
      <c r="AE57" t="s">
        <v>341</v>
      </c>
      <c r="AF57" t="s">
        <v>342</v>
      </c>
      <c r="AG57">
        <v>2</v>
      </c>
      <c r="AH57" t="s">
        <v>103</v>
      </c>
    </row>
    <row r="58" spans="2:34" ht="13.5" customHeight="1">
      <c r="B58" s="26" t="s">
        <v>312</v>
      </c>
      <c r="C58" s="39"/>
      <c r="D58" s="39">
        <v>113</v>
      </c>
      <c r="E58" s="98"/>
      <c r="F58" s="99"/>
      <c r="H58" s="89">
        <f t="shared" si="1"/>
        <v>255</v>
      </c>
      <c r="I58" s="89">
        <v>55</v>
      </c>
      <c r="J58" s="89">
        <f t="shared" si="0"/>
        <v>77555</v>
      </c>
      <c r="K58" s="90"/>
      <c r="L58" s="90" t="str">
        <f t="shared" si="2"/>
        <v/>
      </c>
      <c r="M58" s="91"/>
      <c r="N58" s="92"/>
      <c r="O58" s="93" t="str">
        <f t="shared" si="3"/>
        <v>太洋</v>
      </c>
      <c r="P58" s="94"/>
      <c r="Q58" s="95"/>
      <c r="R58" s="94"/>
      <c r="S58" s="96"/>
      <c r="T58" s="97"/>
      <c r="U58" s="96"/>
      <c r="V58" s="48"/>
      <c r="W58" s="76">
        <v>109</v>
      </c>
      <c r="X58" s="77" t="s">
        <v>335</v>
      </c>
      <c r="Y58" s="78" t="s">
        <v>343</v>
      </c>
      <c r="AB58" s="37" t="s">
        <v>91</v>
      </c>
      <c r="AE58" t="s">
        <v>344</v>
      </c>
      <c r="AF58" t="s">
        <v>345</v>
      </c>
      <c r="AG58">
        <v>1</v>
      </c>
      <c r="AH58" t="s">
        <v>156</v>
      </c>
    </row>
    <row r="59" spans="2:34" ht="13.5" customHeight="1">
      <c r="B59" s="26" t="s">
        <v>346</v>
      </c>
      <c r="C59" s="39">
        <v>801</v>
      </c>
      <c r="D59" s="39">
        <v>115</v>
      </c>
      <c r="E59" s="26" t="s">
        <v>347</v>
      </c>
      <c r="F59" s="27"/>
      <c r="H59" s="67">
        <f t="shared" si="1"/>
        <v>256</v>
      </c>
      <c r="I59" s="67">
        <v>56</v>
      </c>
      <c r="J59" s="67">
        <f t="shared" si="0"/>
        <v>77556</v>
      </c>
      <c r="K59" s="68"/>
      <c r="L59" s="68" t="str">
        <f t="shared" si="2"/>
        <v/>
      </c>
      <c r="M59" s="69"/>
      <c r="N59" s="70"/>
      <c r="O59" s="71" t="str">
        <f t="shared" si="3"/>
        <v>太洋</v>
      </c>
      <c r="P59" s="72"/>
      <c r="Q59" s="73"/>
      <c r="R59" s="72"/>
      <c r="S59" s="74"/>
      <c r="T59" s="75"/>
      <c r="U59" s="74"/>
      <c r="V59" s="48"/>
      <c r="W59" s="76">
        <v>111</v>
      </c>
      <c r="X59" s="77" t="s">
        <v>339</v>
      </c>
      <c r="Y59" s="78" t="s">
        <v>348</v>
      </c>
      <c r="AB59" s="37" t="s">
        <v>91</v>
      </c>
      <c r="AE59" t="s">
        <v>349</v>
      </c>
      <c r="AF59" t="s">
        <v>350</v>
      </c>
      <c r="AG59">
        <v>3</v>
      </c>
      <c r="AH59" t="s">
        <v>109</v>
      </c>
    </row>
    <row r="60" spans="2:34" ht="13.5" customHeight="1">
      <c r="B60" s="26" t="s">
        <v>346</v>
      </c>
      <c r="C60" s="39">
        <v>802</v>
      </c>
      <c r="D60" s="39">
        <v>117</v>
      </c>
      <c r="E60" s="26" t="s">
        <v>351</v>
      </c>
      <c r="F60" s="27"/>
      <c r="H60" s="67">
        <f t="shared" si="1"/>
        <v>257</v>
      </c>
      <c r="I60" s="67">
        <v>57</v>
      </c>
      <c r="J60" s="67">
        <f t="shared" si="0"/>
        <v>77557</v>
      </c>
      <c r="K60" s="68"/>
      <c r="L60" s="68" t="str">
        <f t="shared" si="2"/>
        <v/>
      </c>
      <c r="M60" s="69"/>
      <c r="N60" s="70"/>
      <c r="O60" s="71" t="str">
        <f t="shared" si="3"/>
        <v>太洋</v>
      </c>
      <c r="P60" s="72"/>
      <c r="Q60" s="73"/>
      <c r="R60" s="72"/>
      <c r="S60" s="74"/>
      <c r="T60" s="75"/>
      <c r="U60" s="74"/>
      <c r="V60" s="48"/>
      <c r="W60" s="76">
        <v>113</v>
      </c>
      <c r="X60" s="77"/>
      <c r="Y60" s="78" t="s">
        <v>133</v>
      </c>
      <c r="AB60" s="37" t="s">
        <v>91</v>
      </c>
      <c r="AE60" t="s">
        <v>352</v>
      </c>
      <c r="AF60" t="s">
        <v>353</v>
      </c>
      <c r="AG60">
        <v>1</v>
      </c>
      <c r="AH60" t="s">
        <v>109</v>
      </c>
    </row>
    <row r="61" spans="2:34" ht="13.5" customHeight="1">
      <c r="B61" s="26" t="s">
        <v>346</v>
      </c>
      <c r="C61" s="39">
        <v>803</v>
      </c>
      <c r="D61" s="39">
        <v>119</v>
      </c>
      <c r="E61" s="26" t="s">
        <v>354</v>
      </c>
      <c r="F61" s="27"/>
      <c r="H61" s="67">
        <f t="shared" si="1"/>
        <v>258</v>
      </c>
      <c r="I61" s="67">
        <v>58</v>
      </c>
      <c r="J61" s="67">
        <f t="shared" si="0"/>
        <v>77558</v>
      </c>
      <c r="K61" s="68"/>
      <c r="L61" s="68" t="str">
        <f t="shared" si="2"/>
        <v/>
      </c>
      <c r="M61" s="69"/>
      <c r="N61" s="70"/>
      <c r="O61" s="71" t="str">
        <f t="shared" si="3"/>
        <v>太洋</v>
      </c>
      <c r="P61" s="72"/>
      <c r="Q61" s="73"/>
      <c r="R61" s="72"/>
      <c r="S61" s="74"/>
      <c r="T61" s="75"/>
      <c r="U61" s="74"/>
      <c r="V61" s="48"/>
      <c r="W61" s="76">
        <v>115</v>
      </c>
      <c r="X61" s="77" t="s">
        <v>347</v>
      </c>
      <c r="Y61" s="78" t="s">
        <v>355</v>
      </c>
      <c r="AB61" s="37" t="s">
        <v>91</v>
      </c>
      <c r="AE61" t="s">
        <v>356</v>
      </c>
      <c r="AF61" t="s">
        <v>357</v>
      </c>
      <c r="AG61">
        <v>3</v>
      </c>
      <c r="AH61" t="s">
        <v>109</v>
      </c>
    </row>
    <row r="62" spans="2:34" ht="13.5" customHeight="1">
      <c r="B62" s="26" t="s">
        <v>346</v>
      </c>
      <c r="C62" s="39">
        <v>804</v>
      </c>
      <c r="D62" s="39">
        <v>121</v>
      </c>
      <c r="E62" s="26" t="s">
        <v>358</v>
      </c>
      <c r="F62" s="27"/>
      <c r="H62" s="80">
        <f t="shared" si="1"/>
        <v>259</v>
      </c>
      <c r="I62" s="80">
        <v>59</v>
      </c>
      <c r="J62" s="80">
        <f t="shared" si="0"/>
        <v>77559</v>
      </c>
      <c r="K62" s="81"/>
      <c r="L62" s="81" t="str">
        <f t="shared" si="2"/>
        <v/>
      </c>
      <c r="M62" s="82"/>
      <c r="N62" s="83"/>
      <c r="O62" s="84" t="str">
        <f t="shared" si="3"/>
        <v>太洋</v>
      </c>
      <c r="P62" s="85"/>
      <c r="Q62" s="86"/>
      <c r="R62" s="85"/>
      <c r="S62" s="87"/>
      <c r="T62" s="88"/>
      <c r="U62" s="87"/>
      <c r="V62" s="48"/>
      <c r="W62" s="76">
        <v>117</v>
      </c>
      <c r="X62" s="77" t="s">
        <v>351</v>
      </c>
      <c r="Y62" s="78" t="s">
        <v>359</v>
      </c>
      <c r="AB62" s="37" t="s">
        <v>91</v>
      </c>
      <c r="AE62" t="s">
        <v>360</v>
      </c>
      <c r="AF62" t="s">
        <v>361</v>
      </c>
      <c r="AG62">
        <v>2</v>
      </c>
      <c r="AH62" t="s">
        <v>103</v>
      </c>
    </row>
    <row r="63" spans="2:34" ht="13.5" customHeight="1">
      <c r="B63" s="26" t="s">
        <v>346</v>
      </c>
      <c r="C63" s="39">
        <v>805</v>
      </c>
      <c r="D63" s="39">
        <v>123</v>
      </c>
      <c r="E63" s="26" t="s">
        <v>362</v>
      </c>
      <c r="F63" s="27"/>
      <c r="H63" s="89">
        <f t="shared" si="1"/>
        <v>260</v>
      </c>
      <c r="I63" s="89">
        <v>60</v>
      </c>
      <c r="J63" s="89">
        <f t="shared" si="0"/>
        <v>77560</v>
      </c>
      <c r="K63" s="90"/>
      <c r="L63" s="90" t="str">
        <f t="shared" si="2"/>
        <v/>
      </c>
      <c r="M63" s="91"/>
      <c r="N63" s="92"/>
      <c r="O63" s="93" t="str">
        <f t="shared" si="3"/>
        <v>太洋</v>
      </c>
      <c r="P63" s="94"/>
      <c r="Q63" s="95"/>
      <c r="R63" s="94"/>
      <c r="S63" s="96"/>
      <c r="T63" s="97"/>
      <c r="U63" s="96"/>
      <c r="V63" s="48"/>
      <c r="W63" s="76">
        <v>119</v>
      </c>
      <c r="X63" s="77" t="s">
        <v>354</v>
      </c>
      <c r="Y63" s="78" t="s">
        <v>363</v>
      </c>
      <c r="AB63" s="37" t="s">
        <v>91</v>
      </c>
      <c r="AE63" t="s">
        <v>364</v>
      </c>
      <c r="AF63" t="s">
        <v>365</v>
      </c>
      <c r="AG63">
        <v>2</v>
      </c>
      <c r="AH63" t="s">
        <v>103</v>
      </c>
    </row>
    <row r="64" spans="2:34" ht="13.5" customHeight="1">
      <c r="B64" s="26" t="s">
        <v>346</v>
      </c>
      <c r="C64" s="39">
        <v>806</v>
      </c>
      <c r="D64" s="39">
        <v>125</v>
      </c>
      <c r="E64" s="26" t="s">
        <v>366</v>
      </c>
      <c r="F64" s="27"/>
      <c r="H64" s="67">
        <f t="shared" si="1"/>
        <v>261</v>
      </c>
      <c r="I64" s="67">
        <v>61</v>
      </c>
      <c r="J64" s="67">
        <f t="shared" si="0"/>
        <v>77561</v>
      </c>
      <c r="K64" s="68"/>
      <c r="L64" s="68" t="str">
        <f t="shared" si="2"/>
        <v/>
      </c>
      <c r="M64" s="69"/>
      <c r="N64" s="70"/>
      <c r="O64" s="71" t="str">
        <f t="shared" si="3"/>
        <v>太洋</v>
      </c>
      <c r="P64" s="72"/>
      <c r="Q64" s="73"/>
      <c r="R64" s="72"/>
      <c r="S64" s="74"/>
      <c r="T64" s="75"/>
      <c r="U64" s="74"/>
      <c r="V64" s="48"/>
      <c r="W64" s="76">
        <v>121</v>
      </c>
      <c r="X64" s="77" t="s">
        <v>358</v>
      </c>
      <c r="Y64" s="78" t="s">
        <v>367</v>
      </c>
      <c r="AB64" s="37" t="s">
        <v>91</v>
      </c>
      <c r="AE64" t="s">
        <v>368</v>
      </c>
      <c r="AF64" t="s">
        <v>369</v>
      </c>
      <c r="AG64">
        <v>1</v>
      </c>
      <c r="AH64" t="s">
        <v>109</v>
      </c>
    </row>
    <row r="65" spans="2:34" ht="13.5" customHeight="1">
      <c r="B65" s="26" t="s">
        <v>346</v>
      </c>
      <c r="C65" s="39">
        <v>807</v>
      </c>
      <c r="D65" s="39">
        <v>127</v>
      </c>
      <c r="E65" s="26" t="s">
        <v>370</v>
      </c>
      <c r="F65" s="27"/>
      <c r="H65" s="67">
        <f t="shared" si="1"/>
        <v>262</v>
      </c>
      <c r="I65" s="67">
        <v>62</v>
      </c>
      <c r="J65" s="67">
        <f t="shared" si="0"/>
        <v>77562</v>
      </c>
      <c r="K65" s="68"/>
      <c r="L65" s="68" t="str">
        <f t="shared" si="2"/>
        <v/>
      </c>
      <c r="M65" s="69"/>
      <c r="N65" s="70"/>
      <c r="O65" s="71" t="str">
        <f t="shared" si="3"/>
        <v>太洋</v>
      </c>
      <c r="P65" s="72"/>
      <c r="Q65" s="73"/>
      <c r="R65" s="72"/>
      <c r="S65" s="74"/>
      <c r="T65" s="75"/>
      <c r="U65" s="74"/>
      <c r="V65" s="48"/>
      <c r="W65" s="76">
        <v>123</v>
      </c>
      <c r="X65" s="77" t="s">
        <v>362</v>
      </c>
      <c r="Y65" s="78" t="s">
        <v>371</v>
      </c>
      <c r="AB65" s="37" t="s">
        <v>91</v>
      </c>
      <c r="AE65" t="s">
        <v>372</v>
      </c>
      <c r="AF65" t="s">
        <v>373</v>
      </c>
      <c r="AG65">
        <v>1</v>
      </c>
      <c r="AH65" t="s">
        <v>103</v>
      </c>
    </row>
    <row r="66" spans="2:34" ht="13.5" customHeight="1">
      <c r="B66" s="26" t="s">
        <v>346</v>
      </c>
      <c r="C66" s="39">
        <v>808</v>
      </c>
      <c r="D66" s="39">
        <v>129</v>
      </c>
      <c r="E66" s="26" t="s">
        <v>374</v>
      </c>
      <c r="F66" s="27"/>
      <c r="H66" s="67">
        <f t="shared" si="1"/>
        <v>263</v>
      </c>
      <c r="I66" s="67">
        <v>63</v>
      </c>
      <c r="J66" s="67">
        <f t="shared" si="0"/>
        <v>77563</v>
      </c>
      <c r="K66" s="68"/>
      <c r="L66" s="68" t="str">
        <f t="shared" si="2"/>
        <v/>
      </c>
      <c r="M66" s="69"/>
      <c r="N66" s="70"/>
      <c r="O66" s="71" t="str">
        <f t="shared" si="3"/>
        <v>太洋</v>
      </c>
      <c r="P66" s="72"/>
      <c r="Q66" s="73"/>
      <c r="R66" s="72"/>
      <c r="S66" s="74"/>
      <c r="T66" s="75"/>
      <c r="U66" s="74"/>
      <c r="V66" s="48"/>
      <c r="W66" s="76">
        <v>125</v>
      </c>
      <c r="X66" s="77" t="s">
        <v>366</v>
      </c>
      <c r="Y66" s="78" t="s">
        <v>375</v>
      </c>
      <c r="AB66" s="37" t="s">
        <v>91</v>
      </c>
      <c r="AE66" t="s">
        <v>376</v>
      </c>
      <c r="AF66" t="s">
        <v>377</v>
      </c>
      <c r="AG66">
        <v>2</v>
      </c>
      <c r="AH66" t="s">
        <v>103</v>
      </c>
    </row>
    <row r="67" spans="2:34" ht="13.5" customHeight="1">
      <c r="B67" s="26" t="s">
        <v>346</v>
      </c>
      <c r="C67" s="39">
        <v>809</v>
      </c>
      <c r="D67" s="39">
        <v>131</v>
      </c>
      <c r="E67" s="26" t="s">
        <v>378</v>
      </c>
      <c r="F67" s="27"/>
      <c r="H67" s="80">
        <f t="shared" si="1"/>
        <v>264</v>
      </c>
      <c r="I67" s="80">
        <v>64</v>
      </c>
      <c r="J67" s="80">
        <f t="shared" ref="J67:J102" si="4">IF($W$2="","",$W$2*100+$I67)</f>
        <v>77564</v>
      </c>
      <c r="K67" s="81"/>
      <c r="L67" s="81" t="str">
        <f t="shared" si="2"/>
        <v/>
      </c>
      <c r="M67" s="82"/>
      <c r="N67" s="83"/>
      <c r="O67" s="84" t="str">
        <f t="shared" si="3"/>
        <v>太洋</v>
      </c>
      <c r="P67" s="85"/>
      <c r="Q67" s="86"/>
      <c r="R67" s="85"/>
      <c r="S67" s="87"/>
      <c r="T67" s="88"/>
      <c r="U67" s="87"/>
      <c r="V67" s="48"/>
      <c r="W67" s="76">
        <v>127</v>
      </c>
      <c r="X67" s="77" t="s">
        <v>370</v>
      </c>
      <c r="Y67" s="78" t="s">
        <v>379</v>
      </c>
      <c r="AB67" s="37" t="s">
        <v>91</v>
      </c>
      <c r="AE67" t="s">
        <v>380</v>
      </c>
      <c r="AF67" t="s">
        <v>381</v>
      </c>
      <c r="AG67">
        <v>1</v>
      </c>
      <c r="AH67" t="s">
        <v>109</v>
      </c>
    </row>
    <row r="68" spans="2:34" ht="13.5" customHeight="1">
      <c r="B68" s="26" t="s">
        <v>346</v>
      </c>
      <c r="C68" s="39">
        <v>810</v>
      </c>
      <c r="D68" s="39">
        <v>133</v>
      </c>
      <c r="E68" s="26" t="s">
        <v>382</v>
      </c>
      <c r="F68" s="27"/>
      <c r="H68" s="89">
        <f t="shared" ref="H68:H131" si="5">IF($W$2="","",$AD$2+$I68)</f>
        <v>265</v>
      </c>
      <c r="I68" s="89">
        <v>65</v>
      </c>
      <c r="J68" s="89">
        <f t="shared" si="4"/>
        <v>77565</v>
      </c>
      <c r="K68" s="90"/>
      <c r="L68" s="90" t="str">
        <f t="shared" ref="L68:L102" si="6">PHONETIC(K68)</f>
        <v/>
      </c>
      <c r="M68" s="91"/>
      <c r="N68" s="92"/>
      <c r="O68" s="93" t="str">
        <f t="shared" ref="O68:O131" si="7">IF($W$2="","",VLOOKUP($W$2,$W$4:$X$609,2,1))</f>
        <v>太洋</v>
      </c>
      <c r="P68" s="94"/>
      <c r="Q68" s="95"/>
      <c r="R68" s="94"/>
      <c r="S68" s="96"/>
      <c r="T68" s="97"/>
      <c r="U68" s="96"/>
      <c r="V68" s="48"/>
      <c r="W68" s="76">
        <v>129</v>
      </c>
      <c r="X68" s="77" t="s">
        <v>374</v>
      </c>
      <c r="Y68" s="78" t="s">
        <v>383</v>
      </c>
      <c r="AB68" s="37" t="s">
        <v>91</v>
      </c>
      <c r="AE68" t="s">
        <v>384</v>
      </c>
      <c r="AF68" t="s">
        <v>385</v>
      </c>
      <c r="AG68">
        <v>2</v>
      </c>
      <c r="AH68" t="s">
        <v>103</v>
      </c>
    </row>
    <row r="69" spans="2:34" ht="13.5" customHeight="1">
      <c r="B69" s="26" t="s">
        <v>346</v>
      </c>
      <c r="C69" s="39">
        <v>811</v>
      </c>
      <c r="D69" s="39">
        <v>135</v>
      </c>
      <c r="E69" s="26" t="s">
        <v>386</v>
      </c>
      <c r="F69" s="27"/>
      <c r="H69" s="67">
        <f t="shared" si="5"/>
        <v>266</v>
      </c>
      <c r="I69" s="67">
        <v>66</v>
      </c>
      <c r="J69" s="67">
        <f t="shared" si="4"/>
        <v>77566</v>
      </c>
      <c r="K69" s="68"/>
      <c r="L69" s="68" t="str">
        <f t="shared" si="6"/>
        <v/>
      </c>
      <c r="M69" s="69"/>
      <c r="N69" s="70"/>
      <c r="O69" s="71" t="str">
        <f t="shared" si="7"/>
        <v>太洋</v>
      </c>
      <c r="P69" s="72"/>
      <c r="Q69" s="73"/>
      <c r="R69" s="72"/>
      <c r="S69" s="74"/>
      <c r="T69" s="75"/>
      <c r="U69" s="74"/>
      <c r="V69" s="48"/>
      <c r="W69" s="76">
        <v>131</v>
      </c>
      <c r="X69" s="77" t="s">
        <v>378</v>
      </c>
      <c r="Y69" s="78" t="s">
        <v>387</v>
      </c>
      <c r="AB69" s="37" t="s">
        <v>91</v>
      </c>
      <c r="AE69" t="s">
        <v>388</v>
      </c>
      <c r="AF69" t="s">
        <v>389</v>
      </c>
      <c r="AG69">
        <v>3</v>
      </c>
      <c r="AH69" t="s">
        <v>109</v>
      </c>
    </row>
    <row r="70" spans="2:34" ht="13.5" customHeight="1">
      <c r="B70" s="26" t="s">
        <v>346</v>
      </c>
      <c r="C70" s="39">
        <v>812</v>
      </c>
      <c r="D70" s="39">
        <v>137</v>
      </c>
      <c r="E70" s="26" t="s">
        <v>390</v>
      </c>
      <c r="F70" s="27"/>
      <c r="H70" s="67">
        <f t="shared" si="5"/>
        <v>267</v>
      </c>
      <c r="I70" s="67">
        <v>67</v>
      </c>
      <c r="J70" s="67">
        <f t="shared" si="4"/>
        <v>77567</v>
      </c>
      <c r="K70" s="68"/>
      <c r="L70" s="68" t="str">
        <f t="shared" si="6"/>
        <v/>
      </c>
      <c r="M70" s="69"/>
      <c r="N70" s="70"/>
      <c r="O70" s="71" t="str">
        <f t="shared" si="7"/>
        <v>太洋</v>
      </c>
      <c r="P70" s="72"/>
      <c r="Q70" s="73"/>
      <c r="R70" s="72"/>
      <c r="S70" s="74"/>
      <c r="T70" s="75"/>
      <c r="U70" s="74"/>
      <c r="V70" s="48"/>
      <c r="W70" s="76">
        <v>133</v>
      </c>
      <c r="X70" s="77" t="s">
        <v>382</v>
      </c>
      <c r="Y70" s="78" t="s">
        <v>391</v>
      </c>
      <c r="AB70" s="37" t="s">
        <v>91</v>
      </c>
      <c r="AE70" t="s">
        <v>392</v>
      </c>
      <c r="AF70" t="s">
        <v>393</v>
      </c>
      <c r="AG70">
        <v>2</v>
      </c>
      <c r="AH70" t="s">
        <v>109</v>
      </c>
    </row>
    <row r="71" spans="2:34" ht="13.5" customHeight="1">
      <c r="B71" s="26" t="s">
        <v>346</v>
      </c>
      <c r="C71" s="39">
        <v>813</v>
      </c>
      <c r="D71" s="39">
        <v>139</v>
      </c>
      <c r="E71" s="26" t="s">
        <v>394</v>
      </c>
      <c r="F71" s="27"/>
      <c r="H71" s="67">
        <f t="shared" si="5"/>
        <v>268</v>
      </c>
      <c r="I71" s="67">
        <v>68</v>
      </c>
      <c r="J71" s="67">
        <f t="shared" si="4"/>
        <v>77568</v>
      </c>
      <c r="K71" s="68"/>
      <c r="L71" s="68" t="str">
        <f t="shared" si="6"/>
        <v/>
      </c>
      <c r="M71" s="69"/>
      <c r="N71" s="70"/>
      <c r="O71" s="71" t="str">
        <f t="shared" si="7"/>
        <v>太洋</v>
      </c>
      <c r="P71" s="72"/>
      <c r="Q71" s="73"/>
      <c r="R71" s="72"/>
      <c r="S71" s="74"/>
      <c r="T71" s="75"/>
      <c r="U71" s="74"/>
      <c r="V71" s="48"/>
      <c r="W71" s="76">
        <v>135</v>
      </c>
      <c r="X71" s="77" t="s">
        <v>386</v>
      </c>
      <c r="Y71" s="78" t="s">
        <v>395</v>
      </c>
      <c r="AB71" s="37" t="s">
        <v>91</v>
      </c>
      <c r="AE71" t="s">
        <v>396</v>
      </c>
      <c r="AF71" t="s">
        <v>397</v>
      </c>
      <c r="AG71">
        <v>3</v>
      </c>
      <c r="AH71" t="s">
        <v>103</v>
      </c>
    </row>
    <row r="72" spans="2:34" ht="13.5" customHeight="1">
      <c r="B72" s="26" t="s">
        <v>398</v>
      </c>
      <c r="C72" s="39">
        <v>901</v>
      </c>
      <c r="D72" s="39">
        <v>141</v>
      </c>
      <c r="E72" s="26" t="s">
        <v>399</v>
      </c>
      <c r="F72" s="27"/>
      <c r="H72" s="80">
        <f t="shared" si="5"/>
        <v>269</v>
      </c>
      <c r="I72" s="80">
        <v>69</v>
      </c>
      <c r="J72" s="80">
        <f t="shared" si="4"/>
        <v>77569</v>
      </c>
      <c r="K72" s="81"/>
      <c r="L72" s="81" t="str">
        <f t="shared" si="6"/>
        <v/>
      </c>
      <c r="M72" s="82"/>
      <c r="N72" s="83"/>
      <c r="O72" s="84" t="str">
        <f t="shared" si="7"/>
        <v>太洋</v>
      </c>
      <c r="P72" s="85"/>
      <c r="Q72" s="86"/>
      <c r="R72" s="85"/>
      <c r="S72" s="87"/>
      <c r="T72" s="88"/>
      <c r="U72" s="87"/>
      <c r="V72" s="48"/>
      <c r="W72" s="76">
        <v>137</v>
      </c>
      <c r="X72" s="77" t="s">
        <v>390</v>
      </c>
      <c r="Y72" s="78" t="s">
        <v>400</v>
      </c>
      <c r="AB72" s="37" t="s">
        <v>91</v>
      </c>
      <c r="AE72" t="s">
        <v>401</v>
      </c>
      <c r="AF72" t="s">
        <v>402</v>
      </c>
      <c r="AG72">
        <v>2</v>
      </c>
      <c r="AH72" t="s">
        <v>124</v>
      </c>
    </row>
    <row r="73" spans="2:34" ht="13.5" customHeight="1">
      <c r="B73" s="26" t="s">
        <v>398</v>
      </c>
      <c r="C73" s="39">
        <v>902</v>
      </c>
      <c r="D73" s="39">
        <v>143</v>
      </c>
      <c r="E73" s="26" t="s">
        <v>403</v>
      </c>
      <c r="F73" s="27"/>
      <c r="H73" s="89">
        <f t="shared" si="5"/>
        <v>270</v>
      </c>
      <c r="I73" s="89">
        <v>70</v>
      </c>
      <c r="J73" s="89">
        <f t="shared" si="4"/>
        <v>77570</v>
      </c>
      <c r="K73" s="90"/>
      <c r="L73" s="90" t="str">
        <f t="shared" si="6"/>
        <v/>
      </c>
      <c r="M73" s="91"/>
      <c r="N73" s="92"/>
      <c r="O73" s="93" t="str">
        <f t="shared" si="7"/>
        <v>太洋</v>
      </c>
      <c r="P73" s="94"/>
      <c r="Q73" s="95"/>
      <c r="R73" s="94"/>
      <c r="S73" s="96"/>
      <c r="T73" s="97"/>
      <c r="U73" s="96"/>
      <c r="V73" s="48"/>
      <c r="W73" s="76">
        <v>139</v>
      </c>
      <c r="X73" s="77" t="s">
        <v>394</v>
      </c>
      <c r="Y73" s="78" t="s">
        <v>404</v>
      </c>
      <c r="AB73" s="37" t="s">
        <v>91</v>
      </c>
      <c r="AE73" t="s">
        <v>405</v>
      </c>
      <c r="AF73" t="s">
        <v>406</v>
      </c>
      <c r="AG73">
        <v>1</v>
      </c>
      <c r="AH73" t="s">
        <v>109</v>
      </c>
    </row>
    <row r="74" spans="2:34" ht="13.5" customHeight="1">
      <c r="B74" s="26" t="s">
        <v>398</v>
      </c>
      <c r="C74" s="39">
        <v>903</v>
      </c>
      <c r="D74" s="39">
        <v>145</v>
      </c>
      <c r="E74" s="26" t="s">
        <v>407</v>
      </c>
      <c r="F74" s="27"/>
      <c r="H74" s="67">
        <f t="shared" si="5"/>
        <v>271</v>
      </c>
      <c r="I74" s="67">
        <v>71</v>
      </c>
      <c r="J74" s="67">
        <f t="shared" si="4"/>
        <v>77571</v>
      </c>
      <c r="K74" s="68"/>
      <c r="L74" s="68" t="str">
        <f t="shared" si="6"/>
        <v/>
      </c>
      <c r="M74" s="69"/>
      <c r="N74" s="70"/>
      <c r="O74" s="71" t="str">
        <f t="shared" si="7"/>
        <v>太洋</v>
      </c>
      <c r="P74" s="72"/>
      <c r="Q74" s="73"/>
      <c r="R74" s="72"/>
      <c r="S74" s="74"/>
      <c r="T74" s="75"/>
      <c r="U74" s="74"/>
      <c r="V74" s="48"/>
      <c r="W74" s="76">
        <v>141</v>
      </c>
      <c r="X74" s="77" t="s">
        <v>399</v>
      </c>
      <c r="Y74" s="78" t="s">
        <v>408</v>
      </c>
      <c r="AB74" s="37" t="s">
        <v>91</v>
      </c>
      <c r="AE74" t="s">
        <v>409</v>
      </c>
      <c r="AF74" t="s">
        <v>410</v>
      </c>
      <c r="AG74">
        <v>2</v>
      </c>
      <c r="AH74" t="s">
        <v>109</v>
      </c>
    </row>
    <row r="75" spans="2:34" ht="13.5" customHeight="1">
      <c r="B75" s="26" t="s">
        <v>398</v>
      </c>
      <c r="C75" s="39">
        <v>904</v>
      </c>
      <c r="D75" s="39">
        <v>147</v>
      </c>
      <c r="E75" s="26" t="s">
        <v>411</v>
      </c>
      <c r="F75" s="27"/>
      <c r="H75" s="67">
        <f t="shared" si="5"/>
        <v>272</v>
      </c>
      <c r="I75" s="67">
        <v>72</v>
      </c>
      <c r="J75" s="67">
        <f t="shared" si="4"/>
        <v>77572</v>
      </c>
      <c r="K75" s="68"/>
      <c r="L75" s="68" t="str">
        <f t="shared" si="6"/>
        <v/>
      </c>
      <c r="M75" s="69"/>
      <c r="N75" s="70"/>
      <c r="O75" s="71" t="str">
        <f t="shared" si="7"/>
        <v>太洋</v>
      </c>
      <c r="P75" s="72"/>
      <c r="Q75" s="73"/>
      <c r="R75" s="72"/>
      <c r="S75" s="74"/>
      <c r="T75" s="75"/>
      <c r="U75" s="74"/>
      <c r="V75" s="48"/>
      <c r="W75" s="76">
        <v>143</v>
      </c>
      <c r="X75" s="77" t="s">
        <v>403</v>
      </c>
      <c r="Y75" s="78" t="s">
        <v>412</v>
      </c>
      <c r="AB75" s="37" t="s">
        <v>91</v>
      </c>
      <c r="AE75" t="s">
        <v>413</v>
      </c>
      <c r="AF75" t="s">
        <v>414</v>
      </c>
      <c r="AG75">
        <v>3</v>
      </c>
      <c r="AH75" t="s">
        <v>109</v>
      </c>
    </row>
    <row r="76" spans="2:34" ht="13.5" customHeight="1">
      <c r="B76" s="26" t="s">
        <v>398</v>
      </c>
      <c r="C76" s="39">
        <v>905</v>
      </c>
      <c r="D76" s="39">
        <v>149</v>
      </c>
      <c r="E76" s="26" t="s">
        <v>415</v>
      </c>
      <c r="F76" s="27"/>
      <c r="H76" s="67">
        <f t="shared" si="5"/>
        <v>273</v>
      </c>
      <c r="I76" s="67">
        <v>73</v>
      </c>
      <c r="J76" s="67">
        <f t="shared" si="4"/>
        <v>77573</v>
      </c>
      <c r="K76" s="68"/>
      <c r="L76" s="68" t="str">
        <f t="shared" si="6"/>
        <v/>
      </c>
      <c r="M76" s="69"/>
      <c r="N76" s="70"/>
      <c r="O76" s="71" t="str">
        <f t="shared" si="7"/>
        <v>太洋</v>
      </c>
      <c r="P76" s="72"/>
      <c r="Q76" s="73"/>
      <c r="R76" s="72"/>
      <c r="S76" s="74"/>
      <c r="T76" s="75"/>
      <c r="U76" s="74"/>
      <c r="V76" s="48"/>
      <c r="W76" s="76">
        <v>145</v>
      </c>
      <c r="X76" s="77" t="s">
        <v>407</v>
      </c>
      <c r="Y76" s="78" t="s">
        <v>416</v>
      </c>
      <c r="AB76" s="37" t="s">
        <v>91</v>
      </c>
      <c r="AE76" t="s">
        <v>417</v>
      </c>
      <c r="AF76" t="s">
        <v>418</v>
      </c>
      <c r="AG76">
        <v>1</v>
      </c>
      <c r="AH76" t="s">
        <v>109</v>
      </c>
    </row>
    <row r="77" spans="2:34" ht="13.5" customHeight="1">
      <c r="B77" s="26" t="s">
        <v>398</v>
      </c>
      <c r="C77" s="39">
        <v>705</v>
      </c>
      <c r="D77" s="39">
        <v>151</v>
      </c>
      <c r="E77" s="26" t="s">
        <v>419</v>
      </c>
      <c r="F77" s="27"/>
      <c r="H77" s="80">
        <f t="shared" si="5"/>
        <v>274</v>
      </c>
      <c r="I77" s="80">
        <v>74</v>
      </c>
      <c r="J77" s="80">
        <f t="shared" si="4"/>
        <v>77574</v>
      </c>
      <c r="K77" s="81"/>
      <c r="L77" s="81" t="str">
        <f t="shared" si="6"/>
        <v/>
      </c>
      <c r="M77" s="82"/>
      <c r="N77" s="83"/>
      <c r="O77" s="84" t="str">
        <f t="shared" si="7"/>
        <v>太洋</v>
      </c>
      <c r="P77" s="85"/>
      <c r="Q77" s="86"/>
      <c r="R77" s="85"/>
      <c r="S77" s="87"/>
      <c r="T77" s="88"/>
      <c r="U77" s="87"/>
      <c r="V77" s="48"/>
      <c r="W77" s="76">
        <v>147</v>
      </c>
      <c r="X77" s="77" t="s">
        <v>411</v>
      </c>
      <c r="Y77" s="78" t="s">
        <v>420</v>
      </c>
      <c r="AB77" s="37" t="s">
        <v>91</v>
      </c>
      <c r="AE77" t="s">
        <v>421</v>
      </c>
      <c r="AF77" t="s">
        <v>422</v>
      </c>
      <c r="AG77">
        <v>3</v>
      </c>
      <c r="AH77" t="s">
        <v>109</v>
      </c>
    </row>
    <row r="78" spans="2:34" ht="13.5" customHeight="1">
      <c r="B78" s="26" t="s">
        <v>398</v>
      </c>
      <c r="C78" s="39">
        <v>906</v>
      </c>
      <c r="D78" s="39">
        <v>153</v>
      </c>
      <c r="E78" s="26" t="s">
        <v>423</v>
      </c>
      <c r="F78" s="27"/>
      <c r="H78" s="89">
        <f t="shared" si="5"/>
        <v>275</v>
      </c>
      <c r="I78" s="89">
        <v>75</v>
      </c>
      <c r="J78" s="89">
        <f t="shared" si="4"/>
        <v>77575</v>
      </c>
      <c r="K78" s="90"/>
      <c r="L78" s="90" t="str">
        <f t="shared" si="6"/>
        <v/>
      </c>
      <c r="M78" s="91"/>
      <c r="N78" s="92"/>
      <c r="O78" s="93" t="str">
        <f t="shared" si="7"/>
        <v>太洋</v>
      </c>
      <c r="P78" s="94"/>
      <c r="Q78" s="95"/>
      <c r="R78" s="94"/>
      <c r="S78" s="96"/>
      <c r="T78" s="97"/>
      <c r="U78" s="96"/>
      <c r="V78" s="48"/>
      <c r="W78" s="76">
        <v>149</v>
      </c>
      <c r="X78" s="77" t="s">
        <v>415</v>
      </c>
      <c r="Y78" s="78" t="s">
        <v>424</v>
      </c>
      <c r="AB78" s="37" t="s">
        <v>91</v>
      </c>
      <c r="AE78" t="s">
        <v>425</v>
      </c>
      <c r="AF78" t="s">
        <v>422</v>
      </c>
      <c r="AG78">
        <v>2</v>
      </c>
      <c r="AH78" t="s">
        <v>109</v>
      </c>
    </row>
    <row r="79" spans="2:34" ht="13.5" customHeight="1">
      <c r="B79" s="26" t="s">
        <v>398</v>
      </c>
      <c r="C79" s="39">
        <v>907</v>
      </c>
      <c r="D79" s="39">
        <v>155</v>
      </c>
      <c r="E79" s="26" t="s">
        <v>426</v>
      </c>
      <c r="F79" s="27"/>
      <c r="H79" s="67">
        <f t="shared" si="5"/>
        <v>276</v>
      </c>
      <c r="I79" s="67">
        <v>76</v>
      </c>
      <c r="J79" s="67">
        <f t="shared" si="4"/>
        <v>77576</v>
      </c>
      <c r="K79" s="68"/>
      <c r="L79" s="68" t="str">
        <f t="shared" si="6"/>
        <v/>
      </c>
      <c r="M79" s="69"/>
      <c r="N79" s="70"/>
      <c r="O79" s="71" t="str">
        <f t="shared" si="7"/>
        <v>太洋</v>
      </c>
      <c r="P79" s="72"/>
      <c r="Q79" s="73"/>
      <c r="R79" s="72"/>
      <c r="S79" s="74"/>
      <c r="T79" s="75"/>
      <c r="U79" s="74"/>
      <c r="V79" s="48"/>
      <c r="W79" s="76">
        <v>151</v>
      </c>
      <c r="X79" s="77" t="s">
        <v>419</v>
      </c>
      <c r="Y79" s="78" t="s">
        <v>427</v>
      </c>
      <c r="AB79" s="37" t="s">
        <v>91</v>
      </c>
      <c r="AE79" t="s">
        <v>428</v>
      </c>
      <c r="AF79" t="s">
        <v>429</v>
      </c>
      <c r="AG79">
        <v>1</v>
      </c>
      <c r="AH79" t="s">
        <v>109</v>
      </c>
    </row>
    <row r="80" spans="2:34" ht="13.5" customHeight="1">
      <c r="B80" s="26" t="s">
        <v>430</v>
      </c>
      <c r="C80" s="39">
        <v>1001</v>
      </c>
      <c r="D80" s="39">
        <v>157</v>
      </c>
      <c r="E80" s="26" t="s">
        <v>430</v>
      </c>
      <c r="F80" s="27"/>
      <c r="H80" s="67">
        <f t="shared" si="5"/>
        <v>277</v>
      </c>
      <c r="I80" s="67">
        <v>77</v>
      </c>
      <c r="J80" s="67">
        <f t="shared" si="4"/>
        <v>77577</v>
      </c>
      <c r="K80" s="68"/>
      <c r="L80" s="68" t="str">
        <f t="shared" si="6"/>
        <v/>
      </c>
      <c r="M80" s="69"/>
      <c r="N80" s="70"/>
      <c r="O80" s="71" t="str">
        <f t="shared" si="7"/>
        <v>太洋</v>
      </c>
      <c r="P80" s="72"/>
      <c r="Q80" s="73"/>
      <c r="R80" s="72"/>
      <c r="S80" s="74"/>
      <c r="T80" s="75"/>
      <c r="U80" s="74"/>
      <c r="V80" s="48"/>
      <c r="W80" s="76">
        <v>153</v>
      </c>
      <c r="X80" s="77" t="s">
        <v>423</v>
      </c>
      <c r="Y80" s="78" t="s">
        <v>431</v>
      </c>
      <c r="AB80" s="37" t="s">
        <v>91</v>
      </c>
      <c r="AE80" t="s">
        <v>432</v>
      </c>
      <c r="AF80" t="s">
        <v>433</v>
      </c>
      <c r="AG80">
        <v>1</v>
      </c>
      <c r="AH80" t="s">
        <v>109</v>
      </c>
    </row>
    <row r="81" spans="2:34" ht="13.5" customHeight="1">
      <c r="B81" s="26" t="s">
        <v>430</v>
      </c>
      <c r="C81" s="39">
        <v>1002</v>
      </c>
      <c r="D81" s="39">
        <v>159</v>
      </c>
      <c r="E81" s="26" t="s">
        <v>434</v>
      </c>
      <c r="F81" s="27"/>
      <c r="H81" s="67">
        <f t="shared" si="5"/>
        <v>278</v>
      </c>
      <c r="I81" s="67">
        <v>78</v>
      </c>
      <c r="J81" s="67">
        <f t="shared" si="4"/>
        <v>77578</v>
      </c>
      <c r="K81" s="68"/>
      <c r="L81" s="68" t="str">
        <f t="shared" si="6"/>
        <v/>
      </c>
      <c r="M81" s="69"/>
      <c r="N81" s="70"/>
      <c r="O81" s="71" t="str">
        <f t="shared" si="7"/>
        <v>太洋</v>
      </c>
      <c r="P81" s="72"/>
      <c r="Q81" s="73"/>
      <c r="R81" s="72"/>
      <c r="S81" s="74"/>
      <c r="T81" s="75"/>
      <c r="U81" s="74"/>
      <c r="V81" s="48"/>
      <c r="W81" s="76">
        <v>155</v>
      </c>
      <c r="X81" s="77" t="s">
        <v>426</v>
      </c>
      <c r="Y81" s="78" t="s">
        <v>435</v>
      </c>
      <c r="AB81" s="37" t="s">
        <v>91</v>
      </c>
      <c r="AE81" t="s">
        <v>436</v>
      </c>
      <c r="AF81" t="s">
        <v>437</v>
      </c>
      <c r="AG81">
        <v>3</v>
      </c>
      <c r="AH81" t="s">
        <v>124</v>
      </c>
    </row>
    <row r="82" spans="2:34" ht="13.5" customHeight="1">
      <c r="B82" s="26" t="s">
        <v>430</v>
      </c>
      <c r="C82" s="39">
        <v>1003</v>
      </c>
      <c r="D82" s="39">
        <v>161</v>
      </c>
      <c r="E82" s="26" t="s">
        <v>438</v>
      </c>
      <c r="F82" s="27"/>
      <c r="H82" s="80">
        <f t="shared" si="5"/>
        <v>279</v>
      </c>
      <c r="I82" s="80">
        <v>79</v>
      </c>
      <c r="J82" s="80">
        <f t="shared" si="4"/>
        <v>77579</v>
      </c>
      <c r="K82" s="81"/>
      <c r="L82" s="81" t="str">
        <f t="shared" si="6"/>
        <v/>
      </c>
      <c r="M82" s="82"/>
      <c r="N82" s="83"/>
      <c r="O82" s="84" t="str">
        <f t="shared" si="7"/>
        <v>太洋</v>
      </c>
      <c r="P82" s="85"/>
      <c r="Q82" s="86"/>
      <c r="R82" s="85"/>
      <c r="S82" s="87"/>
      <c r="T82" s="88"/>
      <c r="U82" s="87"/>
      <c r="V82" s="48"/>
      <c r="W82" s="76">
        <v>157</v>
      </c>
      <c r="X82" s="77" t="s">
        <v>430</v>
      </c>
      <c r="Y82" s="78" t="s">
        <v>439</v>
      </c>
      <c r="AB82" s="37" t="s">
        <v>91</v>
      </c>
      <c r="AE82" t="s">
        <v>440</v>
      </c>
      <c r="AF82" t="s">
        <v>441</v>
      </c>
      <c r="AG82">
        <v>3</v>
      </c>
      <c r="AH82" t="s">
        <v>103</v>
      </c>
    </row>
    <row r="83" spans="2:34" ht="13.5" customHeight="1">
      <c r="B83" s="26" t="s">
        <v>430</v>
      </c>
      <c r="C83" s="39">
        <v>1004</v>
      </c>
      <c r="D83" s="39">
        <v>163</v>
      </c>
      <c r="E83" s="26" t="s">
        <v>442</v>
      </c>
      <c r="F83" s="27"/>
      <c r="H83" s="89">
        <f t="shared" si="5"/>
        <v>280</v>
      </c>
      <c r="I83" s="89">
        <v>80</v>
      </c>
      <c r="J83" s="89">
        <f t="shared" si="4"/>
        <v>77580</v>
      </c>
      <c r="K83" s="90"/>
      <c r="L83" s="90" t="str">
        <f t="shared" si="6"/>
        <v/>
      </c>
      <c r="M83" s="91"/>
      <c r="N83" s="92"/>
      <c r="O83" s="93" t="str">
        <f t="shared" si="7"/>
        <v>太洋</v>
      </c>
      <c r="P83" s="94"/>
      <c r="Q83" s="95"/>
      <c r="R83" s="94"/>
      <c r="S83" s="96"/>
      <c r="T83" s="97"/>
      <c r="U83" s="96"/>
      <c r="V83" s="48"/>
      <c r="W83" s="76">
        <v>159</v>
      </c>
      <c r="X83" s="77" t="s">
        <v>434</v>
      </c>
      <c r="Y83" s="78" t="s">
        <v>443</v>
      </c>
      <c r="AB83" s="37" t="s">
        <v>91</v>
      </c>
      <c r="AE83" t="s">
        <v>444</v>
      </c>
      <c r="AF83" t="s">
        <v>445</v>
      </c>
      <c r="AG83">
        <v>3</v>
      </c>
      <c r="AH83" t="s">
        <v>156</v>
      </c>
    </row>
    <row r="84" spans="2:34" ht="13.5" customHeight="1">
      <c r="B84" s="26" t="s">
        <v>430</v>
      </c>
      <c r="C84" s="39">
        <v>1005</v>
      </c>
      <c r="D84" s="39">
        <v>165</v>
      </c>
      <c r="E84" s="26" t="s">
        <v>446</v>
      </c>
      <c r="F84" s="27"/>
      <c r="H84" s="67">
        <f t="shared" si="5"/>
        <v>281</v>
      </c>
      <c r="I84" s="67">
        <v>81</v>
      </c>
      <c r="J84" s="67">
        <f t="shared" si="4"/>
        <v>77581</v>
      </c>
      <c r="K84" s="68"/>
      <c r="L84" s="68" t="str">
        <f t="shared" si="6"/>
        <v/>
      </c>
      <c r="M84" s="69"/>
      <c r="N84" s="70"/>
      <c r="O84" s="71" t="str">
        <f t="shared" si="7"/>
        <v>太洋</v>
      </c>
      <c r="P84" s="72"/>
      <c r="Q84" s="73"/>
      <c r="R84" s="72"/>
      <c r="S84" s="74"/>
      <c r="T84" s="75"/>
      <c r="U84" s="74"/>
      <c r="V84" s="48"/>
      <c r="W84" s="76">
        <v>161</v>
      </c>
      <c r="X84" s="77" t="s">
        <v>438</v>
      </c>
      <c r="Y84" s="78" t="s">
        <v>447</v>
      </c>
      <c r="AB84" s="37" t="s">
        <v>91</v>
      </c>
      <c r="AE84" t="s">
        <v>448</v>
      </c>
      <c r="AF84" t="s">
        <v>449</v>
      </c>
      <c r="AG84">
        <v>1</v>
      </c>
      <c r="AH84" t="s">
        <v>103</v>
      </c>
    </row>
    <row r="85" spans="2:34" ht="13.5" customHeight="1">
      <c r="B85" s="26" t="s">
        <v>430</v>
      </c>
      <c r="C85" s="39">
        <v>1006</v>
      </c>
      <c r="D85" s="39">
        <v>167</v>
      </c>
      <c r="E85" s="26" t="s">
        <v>450</v>
      </c>
      <c r="F85" s="27"/>
      <c r="H85" s="67">
        <f t="shared" si="5"/>
        <v>282</v>
      </c>
      <c r="I85" s="67">
        <v>82</v>
      </c>
      <c r="J85" s="67">
        <f t="shared" si="4"/>
        <v>77582</v>
      </c>
      <c r="K85" s="68"/>
      <c r="L85" s="68" t="str">
        <f t="shared" si="6"/>
        <v/>
      </c>
      <c r="M85" s="69"/>
      <c r="N85" s="70"/>
      <c r="O85" s="71" t="str">
        <f t="shared" si="7"/>
        <v>太洋</v>
      </c>
      <c r="P85" s="72"/>
      <c r="Q85" s="73"/>
      <c r="R85" s="72"/>
      <c r="S85" s="74"/>
      <c r="T85" s="75"/>
      <c r="U85" s="74"/>
      <c r="V85" s="48"/>
      <c r="W85" s="76">
        <v>163</v>
      </c>
      <c r="X85" s="77" t="s">
        <v>442</v>
      </c>
      <c r="Y85" s="78" t="s">
        <v>451</v>
      </c>
      <c r="AB85" s="37" t="s">
        <v>91</v>
      </c>
      <c r="AE85" t="s">
        <v>452</v>
      </c>
      <c r="AF85" t="s">
        <v>453</v>
      </c>
      <c r="AG85">
        <v>3</v>
      </c>
      <c r="AH85" t="s">
        <v>109</v>
      </c>
    </row>
    <row r="86" spans="2:34" ht="13.5" customHeight="1">
      <c r="B86" s="26" t="s">
        <v>430</v>
      </c>
      <c r="C86" s="39">
        <v>1007</v>
      </c>
      <c r="D86" s="39">
        <v>169</v>
      </c>
      <c r="E86" s="26" t="s">
        <v>454</v>
      </c>
      <c r="F86" s="27"/>
      <c r="H86" s="67">
        <f t="shared" si="5"/>
        <v>283</v>
      </c>
      <c r="I86" s="67">
        <v>83</v>
      </c>
      <c r="J86" s="67">
        <f t="shared" si="4"/>
        <v>77583</v>
      </c>
      <c r="K86" s="68"/>
      <c r="L86" s="68" t="str">
        <f t="shared" si="6"/>
        <v/>
      </c>
      <c r="M86" s="69"/>
      <c r="N86" s="70"/>
      <c r="O86" s="71" t="str">
        <f t="shared" si="7"/>
        <v>太洋</v>
      </c>
      <c r="P86" s="72"/>
      <c r="Q86" s="73"/>
      <c r="R86" s="72"/>
      <c r="S86" s="74"/>
      <c r="T86" s="75"/>
      <c r="U86" s="74"/>
      <c r="V86" s="48"/>
      <c r="W86" s="76">
        <v>165</v>
      </c>
      <c r="X86" s="77" t="s">
        <v>446</v>
      </c>
      <c r="Y86" s="78" t="s">
        <v>455</v>
      </c>
      <c r="AB86" s="37" t="s">
        <v>91</v>
      </c>
      <c r="AE86" t="s">
        <v>456</v>
      </c>
      <c r="AF86" t="s">
        <v>457</v>
      </c>
      <c r="AG86">
        <v>2</v>
      </c>
      <c r="AH86" t="s">
        <v>109</v>
      </c>
    </row>
    <row r="87" spans="2:34" ht="13.5" customHeight="1">
      <c r="B87" s="26" t="s">
        <v>430</v>
      </c>
      <c r="C87" s="39">
        <v>1008</v>
      </c>
      <c r="D87" s="39">
        <v>171</v>
      </c>
      <c r="E87" s="26" t="s">
        <v>458</v>
      </c>
      <c r="F87" s="27"/>
      <c r="H87" s="80">
        <f t="shared" si="5"/>
        <v>284</v>
      </c>
      <c r="I87" s="80">
        <v>84</v>
      </c>
      <c r="J87" s="80">
        <f t="shared" si="4"/>
        <v>77584</v>
      </c>
      <c r="K87" s="81"/>
      <c r="L87" s="81" t="str">
        <f t="shared" si="6"/>
        <v/>
      </c>
      <c r="M87" s="82"/>
      <c r="N87" s="83"/>
      <c r="O87" s="84" t="str">
        <f t="shared" si="7"/>
        <v>太洋</v>
      </c>
      <c r="P87" s="85"/>
      <c r="Q87" s="86"/>
      <c r="R87" s="85"/>
      <c r="S87" s="87"/>
      <c r="T87" s="88"/>
      <c r="U87" s="87"/>
      <c r="V87" s="48"/>
      <c r="W87" s="76">
        <v>167</v>
      </c>
      <c r="X87" s="77" t="s">
        <v>450</v>
      </c>
      <c r="Y87" s="78" t="s">
        <v>459</v>
      </c>
      <c r="AB87" s="37" t="s">
        <v>91</v>
      </c>
      <c r="AE87" t="s">
        <v>460</v>
      </c>
      <c r="AF87" t="s">
        <v>461</v>
      </c>
      <c r="AG87">
        <v>2</v>
      </c>
      <c r="AH87" t="s">
        <v>103</v>
      </c>
    </row>
    <row r="88" spans="2:34" ht="13.5" customHeight="1">
      <c r="B88" s="26" t="s">
        <v>430</v>
      </c>
      <c r="C88" s="39">
        <v>1009</v>
      </c>
      <c r="D88" s="39">
        <v>173</v>
      </c>
      <c r="E88" s="26" t="s">
        <v>462</v>
      </c>
      <c r="F88" s="27"/>
      <c r="H88" s="89">
        <f t="shared" si="5"/>
        <v>285</v>
      </c>
      <c r="I88" s="89">
        <v>85</v>
      </c>
      <c r="J88" s="89">
        <f t="shared" si="4"/>
        <v>77585</v>
      </c>
      <c r="K88" s="90"/>
      <c r="L88" s="90" t="str">
        <f t="shared" si="6"/>
        <v/>
      </c>
      <c r="M88" s="91"/>
      <c r="N88" s="92"/>
      <c r="O88" s="93" t="str">
        <f t="shared" si="7"/>
        <v>太洋</v>
      </c>
      <c r="P88" s="94"/>
      <c r="Q88" s="95"/>
      <c r="R88" s="94"/>
      <c r="S88" s="96"/>
      <c r="T88" s="97"/>
      <c r="U88" s="96"/>
      <c r="V88" s="48"/>
      <c r="W88" s="76">
        <v>169</v>
      </c>
      <c r="X88" s="77" t="s">
        <v>454</v>
      </c>
      <c r="Y88" s="78" t="s">
        <v>463</v>
      </c>
      <c r="AB88" s="37" t="s">
        <v>91</v>
      </c>
      <c r="AE88" t="s">
        <v>464</v>
      </c>
      <c r="AF88" t="s">
        <v>465</v>
      </c>
      <c r="AG88">
        <v>1</v>
      </c>
      <c r="AH88" t="s">
        <v>109</v>
      </c>
    </row>
    <row r="89" spans="2:34" ht="13.5" customHeight="1">
      <c r="B89" s="26" t="s">
        <v>430</v>
      </c>
      <c r="C89" s="39"/>
      <c r="D89" s="39">
        <v>175</v>
      </c>
      <c r="E89" s="98"/>
      <c r="F89" s="99"/>
      <c r="H89" s="67">
        <f t="shared" si="5"/>
        <v>286</v>
      </c>
      <c r="I89" s="67">
        <v>86</v>
      </c>
      <c r="J89" s="67">
        <f t="shared" si="4"/>
        <v>77586</v>
      </c>
      <c r="K89" s="68"/>
      <c r="L89" s="68" t="str">
        <f t="shared" si="6"/>
        <v/>
      </c>
      <c r="M89" s="69"/>
      <c r="N89" s="70"/>
      <c r="O89" s="71" t="str">
        <f t="shared" si="7"/>
        <v>太洋</v>
      </c>
      <c r="P89" s="72"/>
      <c r="Q89" s="73"/>
      <c r="R89" s="72"/>
      <c r="S89" s="74"/>
      <c r="T89" s="75"/>
      <c r="U89" s="74"/>
      <c r="V89" s="48"/>
      <c r="W89" s="76">
        <v>171</v>
      </c>
      <c r="X89" s="77" t="s">
        <v>458</v>
      </c>
      <c r="Y89" s="78" t="s">
        <v>466</v>
      </c>
      <c r="AB89" s="37" t="s">
        <v>91</v>
      </c>
      <c r="AE89" t="s">
        <v>467</v>
      </c>
      <c r="AF89" t="s">
        <v>468</v>
      </c>
      <c r="AG89">
        <v>3</v>
      </c>
      <c r="AH89" t="s">
        <v>203</v>
      </c>
    </row>
    <row r="90" spans="2:34" ht="13.5" customHeight="1">
      <c r="B90" s="26" t="s">
        <v>469</v>
      </c>
      <c r="C90" s="39">
        <v>1009.5</v>
      </c>
      <c r="D90" s="39">
        <v>177</v>
      </c>
      <c r="E90" s="26" t="s">
        <v>470</v>
      </c>
      <c r="F90" s="27"/>
      <c r="H90" s="67">
        <f t="shared" si="5"/>
        <v>287</v>
      </c>
      <c r="I90" s="67">
        <v>87</v>
      </c>
      <c r="J90" s="67">
        <f t="shared" si="4"/>
        <v>77587</v>
      </c>
      <c r="K90" s="68"/>
      <c r="L90" s="68" t="str">
        <f t="shared" si="6"/>
        <v/>
      </c>
      <c r="M90" s="69"/>
      <c r="N90" s="70"/>
      <c r="O90" s="71" t="str">
        <f t="shared" si="7"/>
        <v>太洋</v>
      </c>
      <c r="P90" s="72"/>
      <c r="Q90" s="73"/>
      <c r="R90" s="72"/>
      <c r="S90" s="74"/>
      <c r="T90" s="75"/>
      <c r="U90" s="74"/>
      <c r="V90" s="48"/>
      <c r="W90" s="76">
        <v>173</v>
      </c>
      <c r="X90" s="77" t="s">
        <v>462</v>
      </c>
      <c r="Y90" s="78" t="s">
        <v>471</v>
      </c>
      <c r="AB90" s="37" t="s">
        <v>91</v>
      </c>
      <c r="AE90" t="s">
        <v>472</v>
      </c>
      <c r="AF90" t="s">
        <v>473</v>
      </c>
      <c r="AG90">
        <v>1</v>
      </c>
      <c r="AH90" t="s">
        <v>124</v>
      </c>
    </row>
    <row r="91" spans="2:34" ht="13.5" customHeight="1">
      <c r="B91" s="26" t="s">
        <v>469</v>
      </c>
      <c r="C91" s="39">
        <v>1101</v>
      </c>
      <c r="D91" s="39">
        <v>179</v>
      </c>
      <c r="E91" s="26" t="s">
        <v>474</v>
      </c>
      <c r="F91" s="27"/>
      <c r="H91" s="67">
        <f t="shared" si="5"/>
        <v>288</v>
      </c>
      <c r="I91" s="67">
        <v>88</v>
      </c>
      <c r="J91" s="67">
        <f t="shared" si="4"/>
        <v>77588</v>
      </c>
      <c r="K91" s="68"/>
      <c r="L91" s="68" t="str">
        <f t="shared" si="6"/>
        <v/>
      </c>
      <c r="M91" s="69"/>
      <c r="N91" s="70"/>
      <c r="O91" s="71" t="str">
        <f t="shared" si="7"/>
        <v>太洋</v>
      </c>
      <c r="P91" s="72"/>
      <c r="Q91" s="73"/>
      <c r="R91" s="72"/>
      <c r="S91" s="74"/>
      <c r="T91" s="75"/>
      <c r="U91" s="74"/>
      <c r="V91" s="48"/>
      <c r="W91" s="76">
        <v>175</v>
      </c>
      <c r="X91" s="77"/>
      <c r="Y91" s="78" t="s">
        <v>133</v>
      </c>
      <c r="AB91" s="37" t="s">
        <v>91</v>
      </c>
      <c r="AE91" t="s">
        <v>475</v>
      </c>
      <c r="AF91" t="s">
        <v>476</v>
      </c>
      <c r="AG91">
        <v>1</v>
      </c>
      <c r="AH91" t="s">
        <v>103</v>
      </c>
    </row>
    <row r="92" spans="2:34" ht="13.5" customHeight="1">
      <c r="B92" s="26" t="s">
        <v>469</v>
      </c>
      <c r="C92" s="39">
        <v>1102</v>
      </c>
      <c r="D92" s="39">
        <v>181</v>
      </c>
      <c r="E92" s="26" t="s">
        <v>477</v>
      </c>
      <c r="F92" s="27"/>
      <c r="H92" s="80">
        <f t="shared" si="5"/>
        <v>289</v>
      </c>
      <c r="I92" s="80">
        <v>89</v>
      </c>
      <c r="J92" s="80">
        <f t="shared" si="4"/>
        <v>77589</v>
      </c>
      <c r="K92" s="81"/>
      <c r="L92" s="81" t="str">
        <f t="shared" si="6"/>
        <v/>
      </c>
      <c r="M92" s="82"/>
      <c r="N92" s="83"/>
      <c r="O92" s="84" t="str">
        <f t="shared" si="7"/>
        <v>太洋</v>
      </c>
      <c r="P92" s="85"/>
      <c r="Q92" s="86"/>
      <c r="R92" s="85"/>
      <c r="S92" s="87"/>
      <c r="T92" s="88"/>
      <c r="U92" s="87"/>
      <c r="V92" s="48"/>
      <c r="W92" s="76">
        <v>177</v>
      </c>
      <c r="X92" s="77" t="s">
        <v>470</v>
      </c>
      <c r="Y92" s="78" t="s">
        <v>478</v>
      </c>
      <c r="AB92" s="37" t="s">
        <v>91</v>
      </c>
      <c r="AE92" t="s">
        <v>479</v>
      </c>
      <c r="AF92" t="s">
        <v>480</v>
      </c>
      <c r="AG92">
        <v>3</v>
      </c>
      <c r="AH92" t="s">
        <v>109</v>
      </c>
    </row>
    <row r="93" spans="2:34" ht="13.5" customHeight="1">
      <c r="B93" s="26" t="s">
        <v>469</v>
      </c>
      <c r="C93" s="39">
        <v>1103</v>
      </c>
      <c r="D93" s="39">
        <v>183</v>
      </c>
      <c r="E93" s="26" t="s">
        <v>481</v>
      </c>
      <c r="F93" s="27"/>
      <c r="H93" s="89">
        <f t="shared" si="5"/>
        <v>290</v>
      </c>
      <c r="I93" s="89">
        <v>90</v>
      </c>
      <c r="J93" s="89">
        <f t="shared" si="4"/>
        <v>77590</v>
      </c>
      <c r="K93" s="90"/>
      <c r="L93" s="90" t="str">
        <f t="shared" si="6"/>
        <v/>
      </c>
      <c r="M93" s="91"/>
      <c r="N93" s="92"/>
      <c r="O93" s="93" t="str">
        <f t="shared" si="7"/>
        <v>太洋</v>
      </c>
      <c r="P93" s="94"/>
      <c r="Q93" s="95"/>
      <c r="R93" s="94"/>
      <c r="S93" s="96"/>
      <c r="T93" s="97"/>
      <c r="U93" s="96"/>
      <c r="V93" s="48"/>
      <c r="W93" s="76">
        <v>179</v>
      </c>
      <c r="X93" s="77" t="s">
        <v>474</v>
      </c>
      <c r="Y93" s="78" t="s">
        <v>482</v>
      </c>
      <c r="AB93" s="37" t="s">
        <v>91</v>
      </c>
      <c r="AE93" t="s">
        <v>483</v>
      </c>
      <c r="AF93" t="s">
        <v>484</v>
      </c>
      <c r="AG93">
        <v>1</v>
      </c>
      <c r="AH93" t="s">
        <v>103</v>
      </c>
    </row>
    <row r="94" spans="2:34" ht="13.5" customHeight="1">
      <c r="B94" s="26" t="s">
        <v>469</v>
      </c>
      <c r="C94" s="39">
        <v>1104</v>
      </c>
      <c r="D94" s="39">
        <v>185</v>
      </c>
      <c r="E94" s="26" t="s">
        <v>485</v>
      </c>
      <c r="F94" s="27"/>
      <c r="H94" s="67">
        <f t="shared" si="5"/>
        <v>291</v>
      </c>
      <c r="I94" s="67">
        <v>91</v>
      </c>
      <c r="J94" s="67">
        <f t="shared" si="4"/>
        <v>77591</v>
      </c>
      <c r="K94" s="68"/>
      <c r="L94" s="68" t="str">
        <f t="shared" si="6"/>
        <v/>
      </c>
      <c r="M94" s="69"/>
      <c r="N94" s="70"/>
      <c r="O94" s="71" t="str">
        <f t="shared" si="7"/>
        <v>太洋</v>
      </c>
      <c r="P94" s="72"/>
      <c r="Q94" s="73"/>
      <c r="R94" s="72"/>
      <c r="S94" s="74"/>
      <c r="T94" s="75"/>
      <c r="U94" s="74"/>
      <c r="V94" s="48"/>
      <c r="W94" s="76">
        <v>181</v>
      </c>
      <c r="X94" s="77" t="s">
        <v>477</v>
      </c>
      <c r="Y94" s="78" t="s">
        <v>486</v>
      </c>
      <c r="AB94" s="37" t="s">
        <v>91</v>
      </c>
      <c r="AE94" t="s">
        <v>487</v>
      </c>
      <c r="AF94" t="s">
        <v>488</v>
      </c>
      <c r="AG94">
        <v>1</v>
      </c>
      <c r="AH94" t="s">
        <v>103</v>
      </c>
    </row>
    <row r="95" spans="2:34" ht="13.5" customHeight="1">
      <c r="B95" s="26" t="s">
        <v>469</v>
      </c>
      <c r="C95" s="39">
        <v>1105</v>
      </c>
      <c r="D95" s="39">
        <v>187</v>
      </c>
      <c r="E95" s="26" t="s">
        <v>489</v>
      </c>
      <c r="F95" s="27"/>
      <c r="H95" s="67">
        <f t="shared" si="5"/>
        <v>292</v>
      </c>
      <c r="I95" s="67">
        <v>92</v>
      </c>
      <c r="J95" s="67">
        <f t="shared" si="4"/>
        <v>77592</v>
      </c>
      <c r="K95" s="68"/>
      <c r="L95" s="68" t="str">
        <f t="shared" si="6"/>
        <v/>
      </c>
      <c r="M95" s="69"/>
      <c r="N95" s="70"/>
      <c r="O95" s="71" t="str">
        <f t="shared" si="7"/>
        <v>太洋</v>
      </c>
      <c r="P95" s="72"/>
      <c r="Q95" s="73"/>
      <c r="R95" s="72"/>
      <c r="S95" s="74"/>
      <c r="T95" s="75"/>
      <c r="U95" s="74"/>
      <c r="V95" s="48"/>
      <c r="W95" s="76">
        <v>183</v>
      </c>
      <c r="X95" s="77" t="s">
        <v>481</v>
      </c>
      <c r="Y95" s="78" t="s">
        <v>490</v>
      </c>
      <c r="AB95" s="37" t="s">
        <v>91</v>
      </c>
      <c r="AE95" t="s">
        <v>491</v>
      </c>
      <c r="AF95" t="s">
        <v>492</v>
      </c>
      <c r="AG95">
        <v>2</v>
      </c>
      <c r="AH95" t="s">
        <v>109</v>
      </c>
    </row>
    <row r="96" spans="2:34" ht="13.5" customHeight="1">
      <c r="B96" s="26" t="s">
        <v>469</v>
      </c>
      <c r="C96" s="39">
        <v>1106</v>
      </c>
      <c r="D96" s="39">
        <v>189</v>
      </c>
      <c r="E96" s="26" t="s">
        <v>493</v>
      </c>
      <c r="F96" s="27"/>
      <c r="H96" s="67">
        <f t="shared" si="5"/>
        <v>293</v>
      </c>
      <c r="I96" s="67">
        <v>93</v>
      </c>
      <c r="J96" s="67">
        <f t="shared" si="4"/>
        <v>77593</v>
      </c>
      <c r="K96" s="68"/>
      <c r="L96" s="68" t="str">
        <f t="shared" si="6"/>
        <v/>
      </c>
      <c r="M96" s="69"/>
      <c r="N96" s="70"/>
      <c r="O96" s="71" t="str">
        <f t="shared" si="7"/>
        <v>太洋</v>
      </c>
      <c r="P96" s="72"/>
      <c r="Q96" s="73"/>
      <c r="R96" s="72"/>
      <c r="S96" s="74"/>
      <c r="T96" s="75"/>
      <c r="U96" s="74"/>
      <c r="V96" s="48"/>
      <c r="W96" s="76">
        <v>185</v>
      </c>
      <c r="X96" s="77" t="s">
        <v>485</v>
      </c>
      <c r="Y96" s="78" t="s">
        <v>494</v>
      </c>
      <c r="AB96" s="37" t="s">
        <v>91</v>
      </c>
      <c r="AE96" t="s">
        <v>495</v>
      </c>
      <c r="AF96" t="s">
        <v>496</v>
      </c>
      <c r="AG96">
        <v>3</v>
      </c>
      <c r="AH96" t="s">
        <v>109</v>
      </c>
    </row>
    <row r="97" spans="2:34" ht="13.5" customHeight="1">
      <c r="B97" s="26" t="s">
        <v>469</v>
      </c>
      <c r="C97" s="39">
        <v>1107</v>
      </c>
      <c r="D97" s="39">
        <v>191</v>
      </c>
      <c r="E97" s="26" t="s">
        <v>497</v>
      </c>
      <c r="F97" s="27"/>
      <c r="H97" s="80">
        <f t="shared" si="5"/>
        <v>294</v>
      </c>
      <c r="I97" s="80">
        <v>94</v>
      </c>
      <c r="J97" s="80">
        <f t="shared" si="4"/>
        <v>77594</v>
      </c>
      <c r="K97" s="81"/>
      <c r="L97" s="81" t="str">
        <f t="shared" si="6"/>
        <v/>
      </c>
      <c r="M97" s="82"/>
      <c r="N97" s="83"/>
      <c r="O97" s="84" t="str">
        <f t="shared" si="7"/>
        <v>太洋</v>
      </c>
      <c r="P97" s="85"/>
      <c r="Q97" s="86"/>
      <c r="R97" s="85"/>
      <c r="S97" s="87"/>
      <c r="T97" s="88"/>
      <c r="U97" s="87"/>
      <c r="V97" s="48"/>
      <c r="W97" s="76">
        <v>187</v>
      </c>
      <c r="X97" s="77" t="s">
        <v>489</v>
      </c>
      <c r="Y97" s="78" t="s">
        <v>498</v>
      </c>
      <c r="AB97" s="37" t="s">
        <v>91</v>
      </c>
      <c r="AE97" t="s">
        <v>499</v>
      </c>
      <c r="AF97" t="s">
        <v>500</v>
      </c>
      <c r="AG97">
        <v>2</v>
      </c>
      <c r="AH97" t="s">
        <v>103</v>
      </c>
    </row>
    <row r="98" spans="2:34" ht="13.5" customHeight="1">
      <c r="B98" s="26" t="s">
        <v>469</v>
      </c>
      <c r="C98" s="39">
        <v>1108</v>
      </c>
      <c r="D98" s="39">
        <v>193</v>
      </c>
      <c r="E98" s="26" t="s">
        <v>501</v>
      </c>
      <c r="F98" s="27"/>
      <c r="H98" s="89">
        <f t="shared" si="5"/>
        <v>295</v>
      </c>
      <c r="I98" s="89">
        <v>95</v>
      </c>
      <c r="J98" s="89">
        <f t="shared" si="4"/>
        <v>77595</v>
      </c>
      <c r="K98" s="90"/>
      <c r="L98" s="90" t="str">
        <f t="shared" si="6"/>
        <v/>
      </c>
      <c r="M98" s="91"/>
      <c r="N98" s="92"/>
      <c r="O98" s="93" t="str">
        <f t="shared" si="7"/>
        <v>太洋</v>
      </c>
      <c r="P98" s="94"/>
      <c r="Q98" s="95"/>
      <c r="R98" s="94"/>
      <c r="S98" s="96"/>
      <c r="T98" s="97"/>
      <c r="U98" s="96"/>
      <c r="V98" s="48"/>
      <c r="W98" s="76">
        <v>189</v>
      </c>
      <c r="X98" s="77" t="s">
        <v>493</v>
      </c>
      <c r="Y98" s="78" t="s">
        <v>502</v>
      </c>
      <c r="AB98" s="37" t="s">
        <v>91</v>
      </c>
      <c r="AE98" t="s">
        <v>503</v>
      </c>
      <c r="AF98" t="s">
        <v>504</v>
      </c>
      <c r="AG98">
        <v>1</v>
      </c>
      <c r="AH98" t="s">
        <v>124</v>
      </c>
    </row>
    <row r="99" spans="2:34" ht="13.5" customHeight="1">
      <c r="B99" s="26" t="s">
        <v>469</v>
      </c>
      <c r="C99" s="39"/>
      <c r="D99" s="39">
        <v>195</v>
      </c>
      <c r="E99" s="98"/>
      <c r="F99" s="99"/>
      <c r="H99" s="67">
        <f t="shared" si="5"/>
        <v>296</v>
      </c>
      <c r="I99" s="67">
        <v>96</v>
      </c>
      <c r="J99" s="67">
        <f t="shared" si="4"/>
        <v>77596</v>
      </c>
      <c r="K99" s="68"/>
      <c r="L99" s="68" t="str">
        <f t="shared" si="6"/>
        <v/>
      </c>
      <c r="M99" s="69"/>
      <c r="N99" s="70"/>
      <c r="O99" s="71" t="str">
        <f t="shared" si="7"/>
        <v>太洋</v>
      </c>
      <c r="P99" s="72"/>
      <c r="Q99" s="73"/>
      <c r="R99" s="72"/>
      <c r="S99" s="74"/>
      <c r="T99" s="75"/>
      <c r="U99" s="74"/>
      <c r="V99" s="48"/>
      <c r="W99" s="76">
        <v>191</v>
      </c>
      <c r="X99" s="77" t="s">
        <v>497</v>
      </c>
      <c r="Y99" s="78" t="s">
        <v>505</v>
      </c>
      <c r="AB99" s="37" t="s">
        <v>91</v>
      </c>
      <c r="AE99" t="s">
        <v>506</v>
      </c>
      <c r="AF99" t="s">
        <v>507</v>
      </c>
      <c r="AG99">
        <v>1</v>
      </c>
      <c r="AH99" t="s">
        <v>109</v>
      </c>
    </row>
    <row r="100" spans="2:34" ht="13.5" customHeight="1">
      <c r="B100" s="26" t="s">
        <v>469</v>
      </c>
      <c r="C100" s="39"/>
      <c r="D100" s="39">
        <v>197</v>
      </c>
      <c r="E100" s="98"/>
      <c r="F100" s="99"/>
      <c r="H100" s="67">
        <f t="shared" si="5"/>
        <v>297</v>
      </c>
      <c r="I100" s="67">
        <v>97</v>
      </c>
      <c r="J100" s="67">
        <f t="shared" si="4"/>
        <v>77597</v>
      </c>
      <c r="K100" s="68"/>
      <c r="L100" s="68" t="str">
        <f t="shared" si="6"/>
        <v/>
      </c>
      <c r="M100" s="69"/>
      <c r="N100" s="70"/>
      <c r="O100" s="71" t="str">
        <f t="shared" si="7"/>
        <v>太洋</v>
      </c>
      <c r="P100" s="72"/>
      <c r="Q100" s="73"/>
      <c r="R100" s="72"/>
      <c r="S100" s="74"/>
      <c r="T100" s="75"/>
      <c r="U100" s="74"/>
      <c r="V100" s="48"/>
      <c r="W100" s="76">
        <v>193</v>
      </c>
      <c r="X100" s="77" t="s">
        <v>501</v>
      </c>
      <c r="Y100" s="78" t="s">
        <v>508</v>
      </c>
      <c r="AB100" s="37" t="s">
        <v>91</v>
      </c>
      <c r="AE100" t="s">
        <v>509</v>
      </c>
      <c r="AF100" t="s">
        <v>510</v>
      </c>
      <c r="AG100">
        <v>3</v>
      </c>
      <c r="AH100" t="s">
        <v>124</v>
      </c>
    </row>
    <row r="101" spans="2:34" ht="13.5" customHeight="1">
      <c r="B101" s="26" t="s">
        <v>469</v>
      </c>
      <c r="C101" s="39"/>
      <c r="D101" s="39">
        <v>199</v>
      </c>
      <c r="E101" s="98"/>
      <c r="F101" s="99"/>
      <c r="H101" s="67">
        <f t="shared" si="5"/>
        <v>298</v>
      </c>
      <c r="I101" s="67">
        <v>98</v>
      </c>
      <c r="J101" s="67">
        <f t="shared" si="4"/>
        <v>77598</v>
      </c>
      <c r="K101" s="68"/>
      <c r="L101" s="68" t="str">
        <f t="shared" si="6"/>
        <v/>
      </c>
      <c r="M101" s="69"/>
      <c r="N101" s="70"/>
      <c r="O101" s="71" t="str">
        <f t="shared" si="7"/>
        <v>太洋</v>
      </c>
      <c r="P101" s="72"/>
      <c r="Q101" s="73"/>
      <c r="R101" s="72"/>
      <c r="S101" s="74"/>
      <c r="T101" s="75"/>
      <c r="U101" s="74"/>
      <c r="V101" s="48"/>
      <c r="W101" s="76">
        <v>195</v>
      </c>
      <c r="X101" s="77"/>
      <c r="Y101" s="78" t="s">
        <v>133</v>
      </c>
      <c r="AB101" s="37" t="s">
        <v>91</v>
      </c>
      <c r="AE101" t="s">
        <v>511</v>
      </c>
      <c r="AF101" t="s">
        <v>512</v>
      </c>
      <c r="AG101">
        <v>3</v>
      </c>
      <c r="AH101" t="s">
        <v>103</v>
      </c>
    </row>
    <row r="102" spans="2:34" ht="13.5" customHeight="1" thickBot="1">
      <c r="B102" s="26" t="s">
        <v>513</v>
      </c>
      <c r="C102" s="39">
        <v>1109</v>
      </c>
      <c r="D102" s="39">
        <v>201</v>
      </c>
      <c r="E102" s="26" t="s">
        <v>514</v>
      </c>
      <c r="F102" s="27"/>
      <c r="H102" s="101">
        <f t="shared" si="5"/>
        <v>299</v>
      </c>
      <c r="I102" s="101">
        <v>99</v>
      </c>
      <c r="J102" s="101">
        <f t="shared" si="4"/>
        <v>77599</v>
      </c>
      <c r="K102" s="102"/>
      <c r="L102" s="102" t="str">
        <f t="shared" si="6"/>
        <v/>
      </c>
      <c r="M102" s="103"/>
      <c r="N102" s="104"/>
      <c r="O102" s="105" t="str">
        <f t="shared" si="7"/>
        <v>太洋</v>
      </c>
      <c r="P102" s="106"/>
      <c r="Q102" s="107"/>
      <c r="R102" s="106"/>
      <c r="S102" s="108"/>
      <c r="T102" s="109"/>
      <c r="U102" s="108"/>
      <c r="V102" s="48"/>
      <c r="W102" s="76">
        <v>197</v>
      </c>
      <c r="X102" s="77"/>
      <c r="Y102" s="78" t="s">
        <v>133</v>
      </c>
      <c r="AB102" s="37" t="s">
        <v>91</v>
      </c>
      <c r="AE102" t="s">
        <v>515</v>
      </c>
      <c r="AF102" t="s">
        <v>516</v>
      </c>
      <c r="AG102">
        <v>2</v>
      </c>
      <c r="AH102" t="s">
        <v>109</v>
      </c>
    </row>
    <row r="103" spans="2:34">
      <c r="B103" s="26"/>
      <c r="C103" s="39"/>
      <c r="D103" s="39">
        <v>203</v>
      </c>
      <c r="E103" s="26" t="s">
        <v>517</v>
      </c>
      <c r="F103" s="27"/>
      <c r="H103" s="54">
        <f t="shared" si="5"/>
        <v>200</v>
      </c>
      <c r="I103" s="54">
        <v>0</v>
      </c>
      <c r="J103" s="54">
        <f>IF($W$2="","",($W$2+1)*100+$I103)</f>
        <v>77600</v>
      </c>
      <c r="K103" s="55"/>
      <c r="L103" s="55"/>
      <c r="M103" s="56"/>
      <c r="N103" s="57"/>
      <c r="O103" s="58" t="str">
        <f t="shared" si="7"/>
        <v>太洋</v>
      </c>
      <c r="W103" s="76">
        <v>199</v>
      </c>
      <c r="X103" s="77"/>
      <c r="Y103" s="78" t="s">
        <v>133</v>
      </c>
      <c r="AB103" s="37" t="s">
        <v>91</v>
      </c>
      <c r="AE103" t="s">
        <v>518</v>
      </c>
      <c r="AF103" t="s">
        <v>519</v>
      </c>
      <c r="AG103">
        <v>1</v>
      </c>
      <c r="AH103" t="s">
        <v>109</v>
      </c>
    </row>
    <row r="104" spans="2:34">
      <c r="B104" s="26" t="s">
        <v>513</v>
      </c>
      <c r="C104" s="39">
        <v>1111</v>
      </c>
      <c r="D104" s="39">
        <v>205</v>
      </c>
      <c r="E104" s="26" t="s">
        <v>520</v>
      </c>
      <c r="F104" s="27"/>
      <c r="H104" s="67">
        <f t="shared" si="5"/>
        <v>201</v>
      </c>
      <c r="I104" s="67">
        <v>1</v>
      </c>
      <c r="J104" s="67">
        <f t="shared" ref="J104:J167" si="8">IF($W$2="","",($W$2+1)*100+$I104)</f>
        <v>77601</v>
      </c>
      <c r="K104" s="68"/>
      <c r="L104" s="68" t="str">
        <f t="shared" ref="L104:L167" si="9">PHONETIC(K104)</f>
        <v/>
      </c>
      <c r="M104" s="69"/>
      <c r="N104" s="70"/>
      <c r="O104" s="71" t="str">
        <f t="shared" si="7"/>
        <v>太洋</v>
      </c>
      <c r="W104" s="76">
        <v>201</v>
      </c>
      <c r="X104" s="77" t="s">
        <v>514</v>
      </c>
      <c r="Y104" s="78" t="s">
        <v>521</v>
      </c>
      <c r="AB104" s="37" t="s">
        <v>91</v>
      </c>
      <c r="AE104" t="s">
        <v>522</v>
      </c>
      <c r="AG104">
        <v>1</v>
      </c>
      <c r="AH104" t="s">
        <v>103</v>
      </c>
    </row>
    <row r="105" spans="2:34">
      <c r="B105" s="26" t="s">
        <v>513</v>
      </c>
      <c r="C105" s="39">
        <v>1112</v>
      </c>
      <c r="D105" s="39">
        <v>207</v>
      </c>
      <c r="E105" s="26" t="s">
        <v>523</v>
      </c>
      <c r="F105" s="27"/>
      <c r="H105" s="67">
        <f t="shared" si="5"/>
        <v>202</v>
      </c>
      <c r="I105" s="67">
        <v>2</v>
      </c>
      <c r="J105" s="67">
        <f t="shared" si="8"/>
        <v>77602</v>
      </c>
      <c r="K105" s="68"/>
      <c r="L105" s="68" t="str">
        <f t="shared" si="9"/>
        <v/>
      </c>
      <c r="M105" s="69"/>
      <c r="N105" s="70"/>
      <c r="O105" s="71" t="str">
        <f t="shared" si="7"/>
        <v>太洋</v>
      </c>
      <c r="V105" s="48"/>
      <c r="W105" s="76">
        <v>203</v>
      </c>
      <c r="X105" s="77" t="s">
        <v>517</v>
      </c>
      <c r="Y105" s="78" t="s">
        <v>524</v>
      </c>
      <c r="AB105" s="37" t="s">
        <v>91</v>
      </c>
      <c r="AE105" t="s">
        <v>525</v>
      </c>
      <c r="AF105" t="s">
        <v>526</v>
      </c>
      <c r="AG105">
        <v>1</v>
      </c>
      <c r="AH105" t="s">
        <v>109</v>
      </c>
    </row>
    <row r="106" spans="2:34">
      <c r="B106" s="26" t="s">
        <v>513</v>
      </c>
      <c r="C106" s="39">
        <v>1301</v>
      </c>
      <c r="D106" s="39">
        <v>209</v>
      </c>
      <c r="E106" s="26" t="s">
        <v>527</v>
      </c>
      <c r="F106" s="27"/>
      <c r="H106" s="67">
        <f t="shared" si="5"/>
        <v>203</v>
      </c>
      <c r="I106" s="67">
        <v>3</v>
      </c>
      <c r="J106" s="67">
        <f t="shared" si="8"/>
        <v>77603</v>
      </c>
      <c r="K106" s="68"/>
      <c r="L106" s="68" t="str">
        <f t="shared" si="9"/>
        <v/>
      </c>
      <c r="M106" s="69"/>
      <c r="N106" s="70"/>
      <c r="O106" s="71" t="str">
        <f t="shared" si="7"/>
        <v>太洋</v>
      </c>
      <c r="V106" s="48"/>
      <c r="W106" s="76">
        <v>205</v>
      </c>
      <c r="X106" s="77" t="s">
        <v>520</v>
      </c>
      <c r="Y106" s="78" t="s">
        <v>528</v>
      </c>
      <c r="AB106" s="37" t="s">
        <v>91</v>
      </c>
      <c r="AE106" t="s">
        <v>529</v>
      </c>
      <c r="AF106" t="s">
        <v>530</v>
      </c>
      <c r="AG106">
        <v>1</v>
      </c>
      <c r="AH106" t="s">
        <v>124</v>
      </c>
    </row>
    <row r="107" spans="2:34">
      <c r="B107" s="26" t="s">
        <v>513</v>
      </c>
      <c r="C107" s="39">
        <v>1302</v>
      </c>
      <c r="D107" s="39">
        <v>211</v>
      </c>
      <c r="E107" s="26" t="s">
        <v>531</v>
      </c>
      <c r="F107" s="27"/>
      <c r="H107" s="80">
        <f t="shared" si="5"/>
        <v>204</v>
      </c>
      <c r="I107" s="80">
        <v>4</v>
      </c>
      <c r="J107" s="80">
        <f t="shared" si="8"/>
        <v>77604</v>
      </c>
      <c r="K107" s="81"/>
      <c r="L107" s="81" t="str">
        <f t="shared" si="9"/>
        <v/>
      </c>
      <c r="M107" s="82"/>
      <c r="N107" s="83"/>
      <c r="O107" s="84" t="str">
        <f t="shared" si="7"/>
        <v>太洋</v>
      </c>
      <c r="W107" s="76">
        <v>207</v>
      </c>
      <c r="X107" s="77" t="s">
        <v>523</v>
      </c>
      <c r="Y107" s="78" t="s">
        <v>532</v>
      </c>
      <c r="AB107" s="37" t="s">
        <v>91</v>
      </c>
      <c r="AE107" t="s">
        <v>533</v>
      </c>
      <c r="AF107" t="s">
        <v>534</v>
      </c>
      <c r="AG107">
        <v>3</v>
      </c>
      <c r="AH107" t="s">
        <v>103</v>
      </c>
    </row>
    <row r="108" spans="2:34">
      <c r="B108" s="26" t="s">
        <v>513</v>
      </c>
      <c r="C108" s="39">
        <v>1303</v>
      </c>
      <c r="D108" s="39">
        <v>213</v>
      </c>
      <c r="E108" s="26" t="s">
        <v>535</v>
      </c>
      <c r="F108" s="27"/>
      <c r="H108" s="89">
        <f t="shared" si="5"/>
        <v>205</v>
      </c>
      <c r="I108" s="89">
        <v>5</v>
      </c>
      <c r="J108" s="89">
        <f t="shared" si="8"/>
        <v>77605</v>
      </c>
      <c r="K108" s="90"/>
      <c r="L108" s="90" t="str">
        <f t="shared" si="9"/>
        <v/>
      </c>
      <c r="M108" s="91"/>
      <c r="N108" s="92"/>
      <c r="O108" s="93" t="str">
        <f t="shared" si="7"/>
        <v>太洋</v>
      </c>
      <c r="W108" s="76">
        <v>209</v>
      </c>
      <c r="X108" s="77" t="s">
        <v>527</v>
      </c>
      <c r="Y108" s="78" t="s">
        <v>536</v>
      </c>
      <c r="AB108" s="37" t="s">
        <v>91</v>
      </c>
      <c r="AE108" t="s">
        <v>537</v>
      </c>
      <c r="AF108" t="s">
        <v>538</v>
      </c>
      <c r="AG108">
        <v>1</v>
      </c>
      <c r="AH108" t="s">
        <v>109</v>
      </c>
    </row>
    <row r="109" spans="2:34">
      <c r="B109" s="26" t="s">
        <v>513</v>
      </c>
      <c r="C109" s="39"/>
      <c r="D109" s="39">
        <v>215</v>
      </c>
      <c r="E109" s="98"/>
      <c r="F109" s="99"/>
      <c r="H109" s="67">
        <f t="shared" si="5"/>
        <v>206</v>
      </c>
      <c r="I109" s="67">
        <v>6</v>
      </c>
      <c r="J109" s="67">
        <f t="shared" si="8"/>
        <v>77606</v>
      </c>
      <c r="K109" s="68"/>
      <c r="L109" s="68" t="str">
        <f t="shared" si="9"/>
        <v/>
      </c>
      <c r="M109" s="69"/>
      <c r="N109" s="70"/>
      <c r="O109" s="71" t="str">
        <f t="shared" si="7"/>
        <v>太洋</v>
      </c>
      <c r="W109" s="76">
        <v>211</v>
      </c>
      <c r="X109" s="77" t="s">
        <v>531</v>
      </c>
      <c r="Y109" s="78" t="s">
        <v>539</v>
      </c>
      <c r="AB109" s="37" t="s">
        <v>91</v>
      </c>
      <c r="AE109" t="s">
        <v>540</v>
      </c>
      <c r="AF109" t="s">
        <v>541</v>
      </c>
      <c r="AG109">
        <v>1</v>
      </c>
      <c r="AH109" t="s">
        <v>109</v>
      </c>
    </row>
    <row r="110" spans="2:34">
      <c r="B110" s="26" t="s">
        <v>542</v>
      </c>
      <c r="C110" s="39">
        <v>1304</v>
      </c>
      <c r="D110" s="39">
        <v>217</v>
      </c>
      <c r="E110" s="26" t="s">
        <v>543</v>
      </c>
      <c r="F110" s="27"/>
      <c r="H110" s="67">
        <f t="shared" si="5"/>
        <v>207</v>
      </c>
      <c r="I110" s="67">
        <v>7</v>
      </c>
      <c r="J110" s="67">
        <f t="shared" si="8"/>
        <v>77607</v>
      </c>
      <c r="K110" s="68"/>
      <c r="L110" s="68" t="str">
        <f t="shared" si="9"/>
        <v/>
      </c>
      <c r="M110" s="69"/>
      <c r="N110" s="70"/>
      <c r="O110" s="71" t="str">
        <f t="shared" si="7"/>
        <v>太洋</v>
      </c>
      <c r="W110" s="76">
        <v>213</v>
      </c>
      <c r="X110" s="77" t="s">
        <v>535</v>
      </c>
      <c r="Y110" s="78" t="s">
        <v>544</v>
      </c>
      <c r="AB110" s="37" t="s">
        <v>91</v>
      </c>
      <c r="AE110" t="s">
        <v>545</v>
      </c>
      <c r="AF110" t="s">
        <v>546</v>
      </c>
      <c r="AG110">
        <v>2</v>
      </c>
      <c r="AH110" t="s">
        <v>109</v>
      </c>
    </row>
    <row r="111" spans="2:34">
      <c r="B111" s="26" t="s">
        <v>542</v>
      </c>
      <c r="C111" s="39">
        <v>1305</v>
      </c>
      <c r="D111" s="39">
        <v>219</v>
      </c>
      <c r="E111" s="26" t="s">
        <v>547</v>
      </c>
      <c r="F111" s="27"/>
      <c r="H111" s="67">
        <f t="shared" si="5"/>
        <v>208</v>
      </c>
      <c r="I111" s="67">
        <v>8</v>
      </c>
      <c r="J111" s="67">
        <f t="shared" si="8"/>
        <v>77608</v>
      </c>
      <c r="K111" s="68"/>
      <c r="L111" s="68" t="str">
        <f t="shared" si="9"/>
        <v/>
      </c>
      <c r="M111" s="69"/>
      <c r="N111" s="70"/>
      <c r="O111" s="71" t="str">
        <f t="shared" si="7"/>
        <v>太洋</v>
      </c>
      <c r="W111" s="76">
        <v>215</v>
      </c>
      <c r="X111" s="77" t="s">
        <v>548</v>
      </c>
      <c r="Y111" s="78" t="s">
        <v>549</v>
      </c>
      <c r="AB111" s="37" t="s">
        <v>91</v>
      </c>
      <c r="AE111" t="s">
        <v>550</v>
      </c>
      <c r="AF111" t="s">
        <v>551</v>
      </c>
      <c r="AG111">
        <v>1</v>
      </c>
      <c r="AH111" t="s">
        <v>109</v>
      </c>
    </row>
    <row r="112" spans="2:34">
      <c r="B112" s="26" t="s">
        <v>542</v>
      </c>
      <c r="C112" s="39">
        <v>1306</v>
      </c>
      <c r="D112" s="39">
        <v>221</v>
      </c>
      <c r="E112" s="26" t="s">
        <v>552</v>
      </c>
      <c r="F112" s="27"/>
      <c r="H112" s="80">
        <f t="shared" si="5"/>
        <v>209</v>
      </c>
      <c r="I112" s="80">
        <v>9</v>
      </c>
      <c r="J112" s="80">
        <f t="shared" si="8"/>
        <v>77609</v>
      </c>
      <c r="K112" s="81"/>
      <c r="L112" s="81" t="str">
        <f t="shared" si="9"/>
        <v/>
      </c>
      <c r="M112" s="82"/>
      <c r="N112" s="83"/>
      <c r="O112" s="84" t="str">
        <f t="shared" si="7"/>
        <v>太洋</v>
      </c>
      <c r="W112" s="76">
        <v>217</v>
      </c>
      <c r="X112" s="77" t="s">
        <v>543</v>
      </c>
      <c r="Y112" s="78" t="s">
        <v>553</v>
      </c>
      <c r="AB112" s="37" t="s">
        <v>91</v>
      </c>
      <c r="AE112" t="s">
        <v>554</v>
      </c>
      <c r="AF112" t="s">
        <v>555</v>
      </c>
      <c r="AG112">
        <v>2</v>
      </c>
      <c r="AH112" t="s">
        <v>109</v>
      </c>
    </row>
    <row r="113" spans="2:34">
      <c r="B113" s="26" t="s">
        <v>542</v>
      </c>
      <c r="C113" s="39">
        <v>1307</v>
      </c>
      <c r="D113" s="39">
        <v>223</v>
      </c>
      <c r="E113" s="26" t="s">
        <v>556</v>
      </c>
      <c r="F113" s="27"/>
      <c r="H113" s="89">
        <f t="shared" si="5"/>
        <v>210</v>
      </c>
      <c r="I113" s="89">
        <v>10</v>
      </c>
      <c r="J113" s="89">
        <f t="shared" si="8"/>
        <v>77610</v>
      </c>
      <c r="K113" s="90"/>
      <c r="L113" s="90" t="str">
        <f t="shared" si="9"/>
        <v/>
      </c>
      <c r="M113" s="91"/>
      <c r="N113" s="92"/>
      <c r="O113" s="93" t="str">
        <f t="shared" si="7"/>
        <v>太洋</v>
      </c>
      <c r="W113" s="76">
        <v>219</v>
      </c>
      <c r="X113" s="77" t="s">
        <v>547</v>
      </c>
      <c r="Y113" s="78" t="s">
        <v>557</v>
      </c>
      <c r="AB113" s="37" t="s">
        <v>91</v>
      </c>
      <c r="AE113" t="s">
        <v>558</v>
      </c>
      <c r="AF113" t="s">
        <v>559</v>
      </c>
      <c r="AG113">
        <v>3</v>
      </c>
      <c r="AH113" t="s">
        <v>124</v>
      </c>
    </row>
    <row r="114" spans="2:34">
      <c r="B114" s="26" t="s">
        <v>542</v>
      </c>
      <c r="C114" s="39">
        <v>1309</v>
      </c>
      <c r="D114" s="39">
        <v>225</v>
      </c>
      <c r="E114" s="26" t="s">
        <v>560</v>
      </c>
      <c r="F114" s="27"/>
      <c r="H114" s="67">
        <f t="shared" si="5"/>
        <v>211</v>
      </c>
      <c r="I114" s="67">
        <v>11</v>
      </c>
      <c r="J114" s="67">
        <f t="shared" si="8"/>
        <v>77611</v>
      </c>
      <c r="K114" s="68"/>
      <c r="L114" s="68" t="str">
        <f t="shared" si="9"/>
        <v/>
      </c>
      <c r="M114" s="69"/>
      <c r="N114" s="70"/>
      <c r="O114" s="71" t="str">
        <f t="shared" si="7"/>
        <v>太洋</v>
      </c>
      <c r="W114" s="76">
        <v>221</v>
      </c>
      <c r="X114" s="77" t="s">
        <v>552</v>
      </c>
      <c r="Y114" s="78" t="s">
        <v>561</v>
      </c>
      <c r="AB114" s="37" t="s">
        <v>91</v>
      </c>
      <c r="AE114" t="s">
        <v>562</v>
      </c>
      <c r="AF114" t="s">
        <v>563</v>
      </c>
      <c r="AG114">
        <v>1</v>
      </c>
      <c r="AH114" t="s">
        <v>109</v>
      </c>
    </row>
    <row r="115" spans="2:34">
      <c r="B115" s="26" t="s">
        <v>542</v>
      </c>
      <c r="C115" s="39">
        <v>1308</v>
      </c>
      <c r="D115" s="39">
        <v>227</v>
      </c>
      <c r="E115" s="26" t="s">
        <v>564</v>
      </c>
      <c r="F115" s="27"/>
      <c r="H115" s="67">
        <f t="shared" si="5"/>
        <v>212</v>
      </c>
      <c r="I115" s="67">
        <v>12</v>
      </c>
      <c r="J115" s="67">
        <f t="shared" si="8"/>
        <v>77612</v>
      </c>
      <c r="K115" s="68"/>
      <c r="L115" s="68" t="str">
        <f t="shared" si="9"/>
        <v/>
      </c>
      <c r="M115" s="69"/>
      <c r="N115" s="70"/>
      <c r="O115" s="71" t="str">
        <f t="shared" si="7"/>
        <v>太洋</v>
      </c>
      <c r="W115" s="76">
        <v>223</v>
      </c>
      <c r="X115" s="77" t="s">
        <v>556</v>
      </c>
      <c r="Y115" s="78" t="s">
        <v>565</v>
      </c>
      <c r="AB115" s="37" t="s">
        <v>91</v>
      </c>
      <c r="AE115" t="s">
        <v>566</v>
      </c>
      <c r="AF115" t="s">
        <v>567</v>
      </c>
      <c r="AG115">
        <v>1</v>
      </c>
      <c r="AH115" t="s">
        <v>103</v>
      </c>
    </row>
    <row r="116" spans="2:34">
      <c r="B116" s="26" t="s">
        <v>542</v>
      </c>
      <c r="C116" s="39">
        <v>1201</v>
      </c>
      <c r="D116" s="39">
        <v>229</v>
      </c>
      <c r="E116" s="26" t="s">
        <v>568</v>
      </c>
      <c r="F116" s="27"/>
      <c r="H116" s="67">
        <f t="shared" si="5"/>
        <v>213</v>
      </c>
      <c r="I116" s="67">
        <v>13</v>
      </c>
      <c r="J116" s="67">
        <f t="shared" si="8"/>
        <v>77613</v>
      </c>
      <c r="K116" s="68"/>
      <c r="L116" s="68" t="str">
        <f t="shared" si="9"/>
        <v/>
      </c>
      <c r="M116" s="69"/>
      <c r="N116" s="70"/>
      <c r="O116" s="71" t="str">
        <f t="shared" si="7"/>
        <v>太洋</v>
      </c>
      <c r="W116" s="76">
        <v>225</v>
      </c>
      <c r="X116" s="77" t="s">
        <v>560</v>
      </c>
      <c r="Y116" s="78" t="s">
        <v>569</v>
      </c>
      <c r="AB116" s="37" t="s">
        <v>91</v>
      </c>
      <c r="AE116" t="s">
        <v>570</v>
      </c>
      <c r="AF116" t="s">
        <v>571</v>
      </c>
      <c r="AG116">
        <v>3</v>
      </c>
      <c r="AH116" t="s">
        <v>109</v>
      </c>
    </row>
    <row r="117" spans="2:34">
      <c r="B117" s="26" t="s">
        <v>542</v>
      </c>
      <c r="C117" s="39">
        <v>1202</v>
      </c>
      <c r="D117" s="39">
        <v>231</v>
      </c>
      <c r="E117" s="26" t="s">
        <v>572</v>
      </c>
      <c r="F117" s="27"/>
      <c r="H117" s="80">
        <f t="shared" si="5"/>
        <v>214</v>
      </c>
      <c r="I117" s="80">
        <v>14</v>
      </c>
      <c r="J117" s="80">
        <f t="shared" si="8"/>
        <v>77614</v>
      </c>
      <c r="K117" s="81"/>
      <c r="L117" s="81" t="str">
        <f t="shared" si="9"/>
        <v/>
      </c>
      <c r="M117" s="82"/>
      <c r="N117" s="83"/>
      <c r="O117" s="84" t="str">
        <f t="shared" si="7"/>
        <v>太洋</v>
      </c>
      <c r="W117" s="76">
        <v>227</v>
      </c>
      <c r="X117" s="77" t="s">
        <v>564</v>
      </c>
      <c r="Y117" s="78" t="s">
        <v>573</v>
      </c>
      <c r="AB117" s="37" t="s">
        <v>91</v>
      </c>
      <c r="AE117" t="s">
        <v>574</v>
      </c>
      <c r="AF117" t="s">
        <v>575</v>
      </c>
      <c r="AG117">
        <v>2</v>
      </c>
      <c r="AH117" t="s">
        <v>576</v>
      </c>
    </row>
    <row r="118" spans="2:34">
      <c r="B118" s="26" t="s">
        <v>542</v>
      </c>
      <c r="C118" s="39">
        <v>1203</v>
      </c>
      <c r="D118" s="39">
        <v>233</v>
      </c>
      <c r="E118" s="26" t="s">
        <v>577</v>
      </c>
      <c r="F118" s="27"/>
      <c r="H118" s="89">
        <f t="shared" si="5"/>
        <v>215</v>
      </c>
      <c r="I118" s="89">
        <v>15</v>
      </c>
      <c r="J118" s="89">
        <f t="shared" si="8"/>
        <v>77615</v>
      </c>
      <c r="K118" s="90"/>
      <c r="L118" s="90" t="str">
        <f t="shared" si="9"/>
        <v/>
      </c>
      <c r="M118" s="91"/>
      <c r="N118" s="92"/>
      <c r="O118" s="93" t="str">
        <f t="shared" si="7"/>
        <v>太洋</v>
      </c>
      <c r="W118" s="76">
        <v>229</v>
      </c>
      <c r="X118" s="77" t="s">
        <v>568</v>
      </c>
      <c r="Y118" s="78" t="s">
        <v>578</v>
      </c>
      <c r="AB118" s="37" t="s">
        <v>91</v>
      </c>
      <c r="AE118" t="s">
        <v>579</v>
      </c>
      <c r="AF118" t="s">
        <v>580</v>
      </c>
      <c r="AG118">
        <v>2</v>
      </c>
      <c r="AH118" t="s">
        <v>103</v>
      </c>
    </row>
    <row r="119" spans="2:34">
      <c r="B119" s="26" t="s">
        <v>542</v>
      </c>
      <c r="C119" s="39">
        <v>1204</v>
      </c>
      <c r="D119" s="39">
        <v>235</v>
      </c>
      <c r="E119" s="26" t="s">
        <v>581</v>
      </c>
      <c r="F119" s="27"/>
      <c r="H119" s="67">
        <f t="shared" si="5"/>
        <v>216</v>
      </c>
      <c r="I119" s="67">
        <v>16</v>
      </c>
      <c r="J119" s="67">
        <f t="shared" si="8"/>
        <v>77616</v>
      </c>
      <c r="K119" s="68"/>
      <c r="L119" s="68" t="str">
        <f t="shared" si="9"/>
        <v/>
      </c>
      <c r="M119" s="69"/>
      <c r="N119" s="70"/>
      <c r="O119" s="71" t="str">
        <f t="shared" si="7"/>
        <v>太洋</v>
      </c>
      <c r="W119" s="76">
        <v>231</v>
      </c>
      <c r="X119" s="77" t="s">
        <v>572</v>
      </c>
      <c r="Y119" s="78" t="s">
        <v>582</v>
      </c>
      <c r="AB119" s="37" t="s">
        <v>91</v>
      </c>
      <c r="AE119" t="s">
        <v>583</v>
      </c>
      <c r="AF119" t="s">
        <v>584</v>
      </c>
      <c r="AG119">
        <v>2</v>
      </c>
      <c r="AH119" t="s">
        <v>109</v>
      </c>
    </row>
    <row r="120" spans="2:34">
      <c r="B120" s="26" t="s">
        <v>542</v>
      </c>
      <c r="C120" s="39">
        <v>1205</v>
      </c>
      <c r="D120" s="39">
        <v>237</v>
      </c>
      <c r="E120" s="26" t="s">
        <v>585</v>
      </c>
      <c r="F120" s="27"/>
      <c r="H120" s="67">
        <f t="shared" si="5"/>
        <v>217</v>
      </c>
      <c r="I120" s="67">
        <v>17</v>
      </c>
      <c r="J120" s="67">
        <f t="shared" si="8"/>
        <v>77617</v>
      </c>
      <c r="K120" s="68"/>
      <c r="L120" s="68" t="str">
        <f t="shared" si="9"/>
        <v/>
      </c>
      <c r="M120" s="69"/>
      <c r="N120" s="70"/>
      <c r="O120" s="71" t="str">
        <f t="shared" si="7"/>
        <v>太洋</v>
      </c>
      <c r="W120" s="76">
        <v>233</v>
      </c>
      <c r="X120" s="77" t="s">
        <v>577</v>
      </c>
      <c r="Y120" s="78" t="s">
        <v>586</v>
      </c>
      <c r="AB120" s="37" t="s">
        <v>91</v>
      </c>
      <c r="AE120" t="s">
        <v>587</v>
      </c>
      <c r="AF120" t="s">
        <v>588</v>
      </c>
      <c r="AG120">
        <v>2</v>
      </c>
      <c r="AH120" t="s">
        <v>109</v>
      </c>
    </row>
    <row r="121" spans="2:34">
      <c r="B121" s="26" t="s">
        <v>542</v>
      </c>
      <c r="C121" s="39"/>
      <c r="D121" s="39">
        <v>239</v>
      </c>
      <c r="E121" s="98"/>
      <c r="F121" s="99"/>
      <c r="H121" s="67">
        <f t="shared" si="5"/>
        <v>218</v>
      </c>
      <c r="I121" s="67">
        <v>18</v>
      </c>
      <c r="J121" s="67">
        <f t="shared" si="8"/>
        <v>77618</v>
      </c>
      <c r="K121" s="68"/>
      <c r="L121" s="68" t="str">
        <f t="shared" si="9"/>
        <v/>
      </c>
      <c r="M121" s="69"/>
      <c r="N121" s="70"/>
      <c r="O121" s="71" t="str">
        <f t="shared" si="7"/>
        <v>太洋</v>
      </c>
      <c r="W121" s="76">
        <v>235</v>
      </c>
      <c r="X121" s="77" t="s">
        <v>581</v>
      </c>
      <c r="Y121" s="78" t="s">
        <v>589</v>
      </c>
      <c r="AB121" s="37" t="s">
        <v>91</v>
      </c>
      <c r="AE121" t="s">
        <v>590</v>
      </c>
      <c r="AF121" t="s">
        <v>591</v>
      </c>
      <c r="AG121">
        <v>2</v>
      </c>
      <c r="AH121" t="s">
        <v>124</v>
      </c>
    </row>
    <row r="122" spans="2:34">
      <c r="B122" s="26" t="s">
        <v>592</v>
      </c>
      <c r="C122" s="39">
        <v>1206</v>
      </c>
      <c r="D122" s="39">
        <v>241</v>
      </c>
      <c r="E122" s="26" t="s">
        <v>593</v>
      </c>
      <c r="F122" s="27"/>
      <c r="H122" s="80">
        <f t="shared" si="5"/>
        <v>219</v>
      </c>
      <c r="I122" s="80">
        <v>19</v>
      </c>
      <c r="J122" s="80">
        <f t="shared" si="8"/>
        <v>77619</v>
      </c>
      <c r="K122" s="81"/>
      <c r="L122" s="81" t="str">
        <f t="shared" si="9"/>
        <v/>
      </c>
      <c r="M122" s="82"/>
      <c r="N122" s="83"/>
      <c r="O122" s="84" t="str">
        <f t="shared" si="7"/>
        <v>太洋</v>
      </c>
      <c r="W122" s="76">
        <v>237</v>
      </c>
      <c r="X122" s="77" t="s">
        <v>585</v>
      </c>
      <c r="Y122" s="78" t="s">
        <v>594</v>
      </c>
      <c r="AB122" s="37" t="s">
        <v>91</v>
      </c>
      <c r="AE122" t="s">
        <v>595</v>
      </c>
      <c r="AF122" t="s">
        <v>596</v>
      </c>
      <c r="AG122">
        <v>3</v>
      </c>
      <c r="AH122" t="s">
        <v>109</v>
      </c>
    </row>
    <row r="123" spans="2:34">
      <c r="B123" s="26" t="s">
        <v>592</v>
      </c>
      <c r="C123" s="39">
        <v>1207</v>
      </c>
      <c r="D123" s="39">
        <v>243</v>
      </c>
      <c r="E123" s="26" t="s">
        <v>597</v>
      </c>
      <c r="F123" s="27"/>
      <c r="H123" s="89">
        <f t="shared" si="5"/>
        <v>220</v>
      </c>
      <c r="I123" s="89">
        <v>20</v>
      </c>
      <c r="J123" s="89">
        <f t="shared" si="8"/>
        <v>77620</v>
      </c>
      <c r="K123" s="90"/>
      <c r="L123" s="90" t="str">
        <f t="shared" si="9"/>
        <v/>
      </c>
      <c r="M123" s="91"/>
      <c r="N123" s="92"/>
      <c r="O123" s="93" t="str">
        <f t="shared" si="7"/>
        <v>太洋</v>
      </c>
      <c r="W123" s="76">
        <v>239</v>
      </c>
      <c r="X123" s="77"/>
      <c r="Y123" s="78" t="s">
        <v>133</v>
      </c>
      <c r="AB123" s="37" t="s">
        <v>91</v>
      </c>
      <c r="AE123" t="s">
        <v>598</v>
      </c>
      <c r="AF123" t="s">
        <v>599</v>
      </c>
      <c r="AG123">
        <v>1</v>
      </c>
      <c r="AH123" t="s">
        <v>109</v>
      </c>
    </row>
    <row r="124" spans="2:34">
      <c r="B124" s="26" t="s">
        <v>592</v>
      </c>
      <c r="C124" s="39">
        <v>1208</v>
      </c>
      <c r="D124" s="39">
        <v>245</v>
      </c>
      <c r="E124" s="26" t="s">
        <v>600</v>
      </c>
      <c r="F124" s="27"/>
      <c r="H124" s="67">
        <f t="shared" si="5"/>
        <v>221</v>
      </c>
      <c r="I124" s="67">
        <v>21</v>
      </c>
      <c r="J124" s="67">
        <f t="shared" si="8"/>
        <v>77621</v>
      </c>
      <c r="K124" s="68"/>
      <c r="L124" s="68" t="str">
        <f t="shared" si="9"/>
        <v/>
      </c>
      <c r="M124" s="69"/>
      <c r="N124" s="70"/>
      <c r="O124" s="71" t="str">
        <f t="shared" si="7"/>
        <v>太洋</v>
      </c>
      <c r="W124" s="76">
        <v>241</v>
      </c>
      <c r="X124" s="77" t="s">
        <v>593</v>
      </c>
      <c r="Y124" s="78" t="s">
        <v>601</v>
      </c>
      <c r="AB124" s="37" t="s">
        <v>91</v>
      </c>
      <c r="AE124" t="s">
        <v>602</v>
      </c>
      <c r="AF124" t="s">
        <v>603</v>
      </c>
      <c r="AG124">
        <v>3</v>
      </c>
      <c r="AH124" t="s">
        <v>109</v>
      </c>
    </row>
    <row r="125" spans="2:34">
      <c r="B125" s="26" t="s">
        <v>592</v>
      </c>
      <c r="C125" s="39">
        <v>1209</v>
      </c>
      <c r="D125" s="39">
        <v>247</v>
      </c>
      <c r="E125" s="26" t="s">
        <v>604</v>
      </c>
      <c r="F125" s="27"/>
      <c r="H125" s="67">
        <f t="shared" si="5"/>
        <v>222</v>
      </c>
      <c r="I125" s="67">
        <v>22</v>
      </c>
      <c r="J125" s="67">
        <f t="shared" si="8"/>
        <v>77622</v>
      </c>
      <c r="K125" s="68"/>
      <c r="L125" s="68" t="str">
        <f t="shared" si="9"/>
        <v/>
      </c>
      <c r="M125" s="69"/>
      <c r="N125" s="70"/>
      <c r="O125" s="71" t="str">
        <f t="shared" si="7"/>
        <v>太洋</v>
      </c>
      <c r="W125" s="76">
        <v>243</v>
      </c>
      <c r="X125" s="77" t="s">
        <v>597</v>
      </c>
      <c r="Y125" s="78" t="s">
        <v>605</v>
      </c>
      <c r="AB125" s="37" t="s">
        <v>91</v>
      </c>
      <c r="AE125" t="s">
        <v>606</v>
      </c>
      <c r="AF125" t="s">
        <v>607</v>
      </c>
      <c r="AG125">
        <v>2</v>
      </c>
      <c r="AH125" t="s">
        <v>109</v>
      </c>
    </row>
    <row r="126" spans="2:34">
      <c r="B126" s="26" t="s">
        <v>592</v>
      </c>
      <c r="C126" s="39">
        <v>1210</v>
      </c>
      <c r="D126" s="39">
        <v>249</v>
      </c>
      <c r="E126" s="26" t="s">
        <v>608</v>
      </c>
      <c r="F126" s="27"/>
      <c r="H126" s="67">
        <f t="shared" si="5"/>
        <v>223</v>
      </c>
      <c r="I126" s="67">
        <v>23</v>
      </c>
      <c r="J126" s="67">
        <f t="shared" si="8"/>
        <v>77623</v>
      </c>
      <c r="K126" s="68"/>
      <c r="L126" s="68" t="str">
        <f t="shared" si="9"/>
        <v/>
      </c>
      <c r="M126" s="69"/>
      <c r="N126" s="70"/>
      <c r="O126" s="71" t="str">
        <f t="shared" si="7"/>
        <v>太洋</v>
      </c>
      <c r="W126" s="76">
        <v>245</v>
      </c>
      <c r="X126" s="77" t="s">
        <v>600</v>
      </c>
      <c r="Y126" s="78" t="s">
        <v>609</v>
      </c>
      <c r="AB126" s="37" t="s">
        <v>91</v>
      </c>
      <c r="AE126" t="s">
        <v>610</v>
      </c>
      <c r="AF126" t="s">
        <v>611</v>
      </c>
      <c r="AG126">
        <v>3</v>
      </c>
      <c r="AH126" t="s">
        <v>162</v>
      </c>
    </row>
    <row r="127" spans="2:34">
      <c r="B127" s="26" t="s">
        <v>592</v>
      </c>
      <c r="C127" s="39">
        <v>1211</v>
      </c>
      <c r="D127" s="39">
        <v>251</v>
      </c>
      <c r="E127" s="26" t="s">
        <v>612</v>
      </c>
      <c r="F127" s="27"/>
      <c r="H127" s="80">
        <f t="shared" si="5"/>
        <v>224</v>
      </c>
      <c r="I127" s="80">
        <v>24</v>
      </c>
      <c r="J127" s="80">
        <f t="shared" si="8"/>
        <v>77624</v>
      </c>
      <c r="K127" s="81"/>
      <c r="L127" s="81" t="str">
        <f t="shared" si="9"/>
        <v/>
      </c>
      <c r="M127" s="82"/>
      <c r="N127" s="83"/>
      <c r="O127" s="84" t="str">
        <f t="shared" si="7"/>
        <v>太洋</v>
      </c>
      <c r="W127" s="76">
        <v>247</v>
      </c>
      <c r="X127" s="77" t="s">
        <v>604</v>
      </c>
      <c r="Y127" s="78" t="s">
        <v>613</v>
      </c>
      <c r="AB127" s="37" t="s">
        <v>91</v>
      </c>
      <c r="AE127" t="s">
        <v>614</v>
      </c>
      <c r="AF127" t="s">
        <v>615</v>
      </c>
      <c r="AG127">
        <v>2</v>
      </c>
      <c r="AH127" t="s">
        <v>109</v>
      </c>
    </row>
    <row r="128" spans="2:34">
      <c r="B128" s="26" t="s">
        <v>592</v>
      </c>
      <c r="C128" s="39"/>
      <c r="D128" s="39">
        <v>253</v>
      </c>
      <c r="E128" s="98"/>
      <c r="F128" s="99"/>
      <c r="H128" s="89">
        <f t="shared" si="5"/>
        <v>225</v>
      </c>
      <c r="I128" s="89">
        <v>25</v>
      </c>
      <c r="J128" s="89">
        <f t="shared" si="8"/>
        <v>77625</v>
      </c>
      <c r="K128" s="90"/>
      <c r="L128" s="90" t="str">
        <f t="shared" si="9"/>
        <v/>
      </c>
      <c r="M128" s="91"/>
      <c r="N128" s="92"/>
      <c r="O128" s="93" t="str">
        <f t="shared" si="7"/>
        <v>太洋</v>
      </c>
      <c r="W128" s="76">
        <v>249</v>
      </c>
      <c r="X128" s="77" t="s">
        <v>608</v>
      </c>
      <c r="Y128" s="78" t="s">
        <v>616</v>
      </c>
      <c r="AB128" s="37" t="s">
        <v>91</v>
      </c>
      <c r="AE128" t="s">
        <v>617</v>
      </c>
      <c r="AF128" t="s">
        <v>618</v>
      </c>
      <c r="AG128">
        <v>2</v>
      </c>
      <c r="AH128" t="s">
        <v>109</v>
      </c>
    </row>
    <row r="129" spans="2:34">
      <c r="B129" s="26" t="s">
        <v>592</v>
      </c>
      <c r="C129" s="39"/>
      <c r="D129" s="39">
        <v>255</v>
      </c>
      <c r="E129" s="98"/>
      <c r="F129" s="99"/>
      <c r="H129" s="67">
        <f t="shared" si="5"/>
        <v>226</v>
      </c>
      <c r="I129" s="67">
        <v>26</v>
      </c>
      <c r="J129" s="67">
        <f t="shared" si="8"/>
        <v>77626</v>
      </c>
      <c r="K129" s="68"/>
      <c r="L129" s="68" t="str">
        <f t="shared" si="9"/>
        <v/>
      </c>
      <c r="M129" s="69"/>
      <c r="N129" s="70"/>
      <c r="O129" s="71" t="str">
        <f t="shared" si="7"/>
        <v>太洋</v>
      </c>
      <c r="W129" s="76">
        <v>251</v>
      </c>
      <c r="X129" s="77" t="s">
        <v>612</v>
      </c>
      <c r="Y129" s="78" t="s">
        <v>619</v>
      </c>
      <c r="AB129" s="37" t="s">
        <v>91</v>
      </c>
      <c r="AE129" t="s">
        <v>620</v>
      </c>
      <c r="AF129" t="s">
        <v>621</v>
      </c>
      <c r="AG129">
        <v>1</v>
      </c>
      <c r="AH129" t="s">
        <v>150</v>
      </c>
    </row>
    <row r="130" spans="2:34">
      <c r="B130" s="26" t="s">
        <v>592</v>
      </c>
      <c r="C130" s="39"/>
      <c r="D130" s="39">
        <v>257</v>
      </c>
      <c r="E130" s="98"/>
      <c r="F130" s="99"/>
      <c r="H130" s="67">
        <f t="shared" si="5"/>
        <v>227</v>
      </c>
      <c r="I130" s="67">
        <v>27</v>
      </c>
      <c r="J130" s="67">
        <f t="shared" si="8"/>
        <v>77627</v>
      </c>
      <c r="K130" s="68"/>
      <c r="L130" s="68" t="str">
        <f t="shared" si="9"/>
        <v/>
      </c>
      <c r="M130" s="69"/>
      <c r="N130" s="70"/>
      <c r="O130" s="71" t="str">
        <f t="shared" si="7"/>
        <v>太洋</v>
      </c>
      <c r="W130" s="76">
        <v>253</v>
      </c>
      <c r="X130" s="77" t="s">
        <v>622</v>
      </c>
      <c r="Y130" s="78" t="s">
        <v>623</v>
      </c>
      <c r="AB130" s="37" t="s">
        <v>91</v>
      </c>
      <c r="AE130" t="s">
        <v>624</v>
      </c>
      <c r="AF130" t="s">
        <v>625</v>
      </c>
      <c r="AG130">
        <v>1</v>
      </c>
      <c r="AH130" t="s">
        <v>124</v>
      </c>
    </row>
    <row r="131" spans="2:34">
      <c r="B131" s="26" t="s">
        <v>626</v>
      </c>
      <c r="C131" s="39">
        <v>1212</v>
      </c>
      <c r="D131" s="39">
        <v>259</v>
      </c>
      <c r="E131" s="26" t="s">
        <v>627</v>
      </c>
      <c r="F131" s="27"/>
      <c r="H131" s="67">
        <f t="shared" si="5"/>
        <v>228</v>
      </c>
      <c r="I131" s="67">
        <v>28</v>
      </c>
      <c r="J131" s="67">
        <f t="shared" si="8"/>
        <v>77628</v>
      </c>
      <c r="K131" s="68"/>
      <c r="L131" s="68" t="str">
        <f t="shared" si="9"/>
        <v/>
      </c>
      <c r="M131" s="69"/>
      <c r="N131" s="70"/>
      <c r="O131" s="71" t="str">
        <f t="shared" si="7"/>
        <v>太洋</v>
      </c>
      <c r="W131" s="76">
        <v>255</v>
      </c>
      <c r="X131" s="77" t="s">
        <v>628</v>
      </c>
      <c r="Y131" s="78" t="s">
        <v>629</v>
      </c>
      <c r="AB131" s="37" t="s">
        <v>91</v>
      </c>
      <c r="AE131" t="s">
        <v>630</v>
      </c>
      <c r="AF131" t="s">
        <v>631</v>
      </c>
      <c r="AG131">
        <v>3</v>
      </c>
      <c r="AH131" t="s">
        <v>103</v>
      </c>
    </row>
    <row r="132" spans="2:34">
      <c r="B132" s="26" t="s">
        <v>632</v>
      </c>
      <c r="C132" s="39">
        <v>1401</v>
      </c>
      <c r="D132" s="39">
        <v>261</v>
      </c>
      <c r="E132" s="26" t="s">
        <v>632</v>
      </c>
      <c r="F132" s="27"/>
      <c r="H132" s="80">
        <f t="shared" ref="H132:H195" si="10">IF($W$2="","",$AD$2+$I132)</f>
        <v>229</v>
      </c>
      <c r="I132" s="80">
        <v>29</v>
      </c>
      <c r="J132" s="80">
        <f t="shared" si="8"/>
        <v>77629</v>
      </c>
      <c r="K132" s="81"/>
      <c r="L132" s="81" t="str">
        <f t="shared" si="9"/>
        <v/>
      </c>
      <c r="M132" s="82"/>
      <c r="N132" s="83"/>
      <c r="O132" s="84" t="str">
        <f t="shared" ref="O132:O195" si="11">IF($W$2="","",VLOOKUP($W$2,$W$4:$X$609,2,1))</f>
        <v>太洋</v>
      </c>
      <c r="W132" s="76">
        <v>257</v>
      </c>
      <c r="X132" s="77"/>
      <c r="Y132" s="78" t="s">
        <v>133</v>
      </c>
      <c r="AB132" s="37" t="s">
        <v>91</v>
      </c>
      <c r="AE132" t="s">
        <v>633</v>
      </c>
      <c r="AF132" t="s">
        <v>634</v>
      </c>
      <c r="AG132">
        <v>3</v>
      </c>
      <c r="AH132" t="s">
        <v>103</v>
      </c>
    </row>
    <row r="133" spans="2:34">
      <c r="B133" s="26" t="s">
        <v>632</v>
      </c>
      <c r="C133" s="39">
        <v>1402</v>
      </c>
      <c r="D133" s="39">
        <v>263</v>
      </c>
      <c r="E133" s="26" t="s">
        <v>635</v>
      </c>
      <c r="F133" s="27"/>
      <c r="H133" s="89">
        <f t="shared" si="10"/>
        <v>230</v>
      </c>
      <c r="I133" s="89">
        <v>30</v>
      </c>
      <c r="J133" s="89">
        <f t="shared" si="8"/>
        <v>77630</v>
      </c>
      <c r="K133" s="90"/>
      <c r="L133" s="90" t="str">
        <f t="shared" si="9"/>
        <v/>
      </c>
      <c r="M133" s="91"/>
      <c r="N133" s="92"/>
      <c r="O133" s="93" t="str">
        <f t="shared" si="11"/>
        <v>太洋</v>
      </c>
      <c r="W133" s="76">
        <v>259</v>
      </c>
      <c r="X133" s="77" t="s">
        <v>627</v>
      </c>
      <c r="Y133" s="78" t="s">
        <v>636</v>
      </c>
      <c r="AB133" s="37" t="s">
        <v>91</v>
      </c>
      <c r="AE133" t="s">
        <v>637</v>
      </c>
      <c r="AF133" t="s">
        <v>638</v>
      </c>
      <c r="AG133">
        <v>2</v>
      </c>
      <c r="AH133" t="s">
        <v>109</v>
      </c>
    </row>
    <row r="134" spans="2:34">
      <c r="B134" s="26" t="s">
        <v>632</v>
      </c>
      <c r="C134" s="39">
        <v>1403</v>
      </c>
      <c r="D134" s="39">
        <v>265</v>
      </c>
      <c r="E134" s="26" t="s">
        <v>639</v>
      </c>
      <c r="F134" s="27"/>
      <c r="H134" s="67">
        <f t="shared" si="10"/>
        <v>231</v>
      </c>
      <c r="I134" s="67">
        <v>31</v>
      </c>
      <c r="J134" s="67">
        <f t="shared" si="8"/>
        <v>77631</v>
      </c>
      <c r="K134" s="68"/>
      <c r="L134" s="68" t="str">
        <f t="shared" si="9"/>
        <v/>
      </c>
      <c r="M134" s="69"/>
      <c r="N134" s="70"/>
      <c r="O134" s="71" t="str">
        <f t="shared" si="11"/>
        <v>太洋</v>
      </c>
      <c r="W134" s="76">
        <v>261</v>
      </c>
      <c r="X134" s="77" t="s">
        <v>632</v>
      </c>
      <c r="Y134" s="78" t="s">
        <v>640</v>
      </c>
      <c r="AB134" s="37" t="s">
        <v>91</v>
      </c>
      <c r="AE134" t="s">
        <v>641</v>
      </c>
      <c r="AF134" t="s">
        <v>642</v>
      </c>
      <c r="AG134">
        <v>3</v>
      </c>
      <c r="AH134" t="s">
        <v>103</v>
      </c>
    </row>
    <row r="135" spans="2:34">
      <c r="B135" s="26" t="s">
        <v>632</v>
      </c>
      <c r="C135" s="39">
        <v>1404</v>
      </c>
      <c r="D135" s="39">
        <v>267</v>
      </c>
      <c r="E135" s="26" t="s">
        <v>643</v>
      </c>
      <c r="F135" s="27"/>
      <c r="H135" s="67">
        <f t="shared" si="10"/>
        <v>232</v>
      </c>
      <c r="I135" s="67">
        <v>32</v>
      </c>
      <c r="J135" s="67">
        <f t="shared" si="8"/>
        <v>77632</v>
      </c>
      <c r="K135" s="68"/>
      <c r="L135" s="68" t="str">
        <f t="shared" si="9"/>
        <v/>
      </c>
      <c r="M135" s="69"/>
      <c r="N135" s="70"/>
      <c r="O135" s="71" t="str">
        <f t="shared" si="11"/>
        <v>太洋</v>
      </c>
      <c r="W135" s="76">
        <v>263</v>
      </c>
      <c r="X135" s="77" t="s">
        <v>635</v>
      </c>
      <c r="Y135" s="78" t="s">
        <v>644</v>
      </c>
      <c r="AB135" s="37" t="s">
        <v>91</v>
      </c>
      <c r="AE135" t="s">
        <v>645</v>
      </c>
      <c r="AF135" t="s">
        <v>646</v>
      </c>
      <c r="AG135">
        <v>1</v>
      </c>
      <c r="AH135" t="s">
        <v>124</v>
      </c>
    </row>
    <row r="136" spans="2:34">
      <c r="B136" s="26" t="s">
        <v>632</v>
      </c>
      <c r="C136" s="39">
        <v>1405</v>
      </c>
      <c r="D136" s="39">
        <v>269</v>
      </c>
      <c r="E136" s="26" t="s">
        <v>647</v>
      </c>
      <c r="F136" s="27"/>
      <c r="H136" s="67">
        <f t="shared" si="10"/>
        <v>233</v>
      </c>
      <c r="I136" s="67">
        <v>33</v>
      </c>
      <c r="J136" s="67">
        <f t="shared" si="8"/>
        <v>77633</v>
      </c>
      <c r="K136" s="68"/>
      <c r="L136" s="68" t="str">
        <f t="shared" si="9"/>
        <v/>
      </c>
      <c r="M136" s="69"/>
      <c r="N136" s="70"/>
      <c r="O136" s="71" t="str">
        <f t="shared" si="11"/>
        <v>太洋</v>
      </c>
      <c r="W136" s="76">
        <v>265</v>
      </c>
      <c r="X136" s="77" t="s">
        <v>639</v>
      </c>
      <c r="Y136" s="78" t="s">
        <v>648</v>
      </c>
      <c r="AB136" s="37" t="s">
        <v>91</v>
      </c>
      <c r="AE136" t="s">
        <v>649</v>
      </c>
      <c r="AF136" t="s">
        <v>650</v>
      </c>
      <c r="AG136">
        <v>2</v>
      </c>
      <c r="AH136" t="s">
        <v>109</v>
      </c>
    </row>
    <row r="137" spans="2:34">
      <c r="B137" s="26" t="s">
        <v>632</v>
      </c>
      <c r="C137" s="39">
        <v>1406</v>
      </c>
      <c r="D137" s="39">
        <v>271</v>
      </c>
      <c r="E137" s="26" t="s">
        <v>651</v>
      </c>
      <c r="F137" s="27"/>
      <c r="H137" s="80">
        <f t="shared" si="10"/>
        <v>234</v>
      </c>
      <c r="I137" s="80">
        <v>34</v>
      </c>
      <c r="J137" s="80">
        <f t="shared" si="8"/>
        <v>77634</v>
      </c>
      <c r="K137" s="81"/>
      <c r="L137" s="81" t="str">
        <f t="shared" si="9"/>
        <v/>
      </c>
      <c r="M137" s="82"/>
      <c r="N137" s="83"/>
      <c r="O137" s="84" t="str">
        <f t="shared" si="11"/>
        <v>太洋</v>
      </c>
      <c r="W137" s="76">
        <v>267</v>
      </c>
      <c r="X137" s="77" t="s">
        <v>643</v>
      </c>
      <c r="Y137" s="78" t="s">
        <v>652</v>
      </c>
      <c r="AB137" s="37" t="s">
        <v>91</v>
      </c>
      <c r="AE137" t="s">
        <v>653</v>
      </c>
      <c r="AF137" t="s">
        <v>654</v>
      </c>
      <c r="AG137">
        <v>3</v>
      </c>
      <c r="AH137" t="s">
        <v>103</v>
      </c>
    </row>
    <row r="138" spans="2:34">
      <c r="B138" s="26" t="s">
        <v>632</v>
      </c>
      <c r="C138" s="39">
        <v>1407</v>
      </c>
      <c r="D138" s="39">
        <v>273</v>
      </c>
      <c r="E138" s="26" t="s">
        <v>655</v>
      </c>
      <c r="F138" s="27"/>
      <c r="H138" s="89">
        <f t="shared" si="10"/>
        <v>235</v>
      </c>
      <c r="I138" s="89">
        <v>35</v>
      </c>
      <c r="J138" s="89">
        <f t="shared" si="8"/>
        <v>77635</v>
      </c>
      <c r="K138" s="90"/>
      <c r="L138" s="90" t="str">
        <f t="shared" si="9"/>
        <v/>
      </c>
      <c r="M138" s="91"/>
      <c r="N138" s="92"/>
      <c r="O138" s="93" t="str">
        <f t="shared" si="11"/>
        <v>太洋</v>
      </c>
      <c r="W138" s="76">
        <v>269</v>
      </c>
      <c r="X138" s="77" t="s">
        <v>647</v>
      </c>
      <c r="Y138" s="78" t="s">
        <v>656</v>
      </c>
      <c r="AB138" s="37" t="s">
        <v>91</v>
      </c>
      <c r="AE138" t="s">
        <v>657</v>
      </c>
      <c r="AF138" t="s">
        <v>658</v>
      </c>
      <c r="AG138">
        <v>1</v>
      </c>
      <c r="AH138" t="s">
        <v>103</v>
      </c>
    </row>
    <row r="139" spans="2:34">
      <c r="B139" s="26" t="s">
        <v>632</v>
      </c>
      <c r="C139" s="39">
        <v>1408</v>
      </c>
      <c r="D139" s="39">
        <v>275</v>
      </c>
      <c r="E139" s="26" t="s">
        <v>659</v>
      </c>
      <c r="F139" s="27"/>
      <c r="H139" s="67">
        <f t="shared" si="10"/>
        <v>236</v>
      </c>
      <c r="I139" s="67">
        <v>36</v>
      </c>
      <c r="J139" s="67">
        <f t="shared" si="8"/>
        <v>77636</v>
      </c>
      <c r="K139" s="68"/>
      <c r="L139" s="68" t="str">
        <f t="shared" si="9"/>
        <v/>
      </c>
      <c r="M139" s="69"/>
      <c r="N139" s="70"/>
      <c r="O139" s="71" t="str">
        <f t="shared" si="11"/>
        <v>太洋</v>
      </c>
      <c r="W139" s="76">
        <v>271</v>
      </c>
      <c r="X139" s="77" t="s">
        <v>651</v>
      </c>
      <c r="Y139" s="78" t="s">
        <v>660</v>
      </c>
      <c r="AB139" s="37" t="s">
        <v>91</v>
      </c>
      <c r="AE139" t="s">
        <v>661</v>
      </c>
      <c r="AF139" t="s">
        <v>662</v>
      </c>
      <c r="AG139">
        <v>2</v>
      </c>
      <c r="AH139" t="s">
        <v>109</v>
      </c>
    </row>
    <row r="140" spans="2:34">
      <c r="B140" s="26" t="s">
        <v>632</v>
      </c>
      <c r="C140" s="39">
        <v>1409</v>
      </c>
      <c r="D140" s="39">
        <v>277</v>
      </c>
      <c r="E140" s="26" t="s">
        <v>663</v>
      </c>
      <c r="F140" s="27"/>
      <c r="H140" s="67">
        <f t="shared" si="10"/>
        <v>237</v>
      </c>
      <c r="I140" s="67">
        <v>37</v>
      </c>
      <c r="J140" s="67">
        <f t="shared" si="8"/>
        <v>77637</v>
      </c>
      <c r="K140" s="68"/>
      <c r="L140" s="68" t="str">
        <f t="shared" si="9"/>
        <v/>
      </c>
      <c r="M140" s="69"/>
      <c r="N140" s="70"/>
      <c r="O140" s="71" t="str">
        <f t="shared" si="11"/>
        <v>太洋</v>
      </c>
      <c r="W140" s="76">
        <v>273</v>
      </c>
      <c r="X140" s="77" t="s">
        <v>655</v>
      </c>
      <c r="Y140" s="78" t="s">
        <v>664</v>
      </c>
      <c r="AB140" s="37" t="s">
        <v>91</v>
      </c>
      <c r="AE140" t="s">
        <v>665</v>
      </c>
      <c r="AF140" t="s">
        <v>666</v>
      </c>
      <c r="AG140">
        <v>3</v>
      </c>
      <c r="AH140" t="s">
        <v>109</v>
      </c>
    </row>
    <row r="141" spans="2:34">
      <c r="B141" s="26" t="s">
        <v>667</v>
      </c>
      <c r="C141" s="39">
        <v>1501</v>
      </c>
      <c r="D141" s="39">
        <v>279</v>
      </c>
      <c r="E141" s="26" t="s">
        <v>668</v>
      </c>
      <c r="F141" s="27"/>
      <c r="H141" s="67">
        <f t="shared" si="10"/>
        <v>238</v>
      </c>
      <c r="I141" s="67">
        <v>38</v>
      </c>
      <c r="J141" s="67">
        <f t="shared" si="8"/>
        <v>77638</v>
      </c>
      <c r="K141" s="68"/>
      <c r="L141" s="68" t="str">
        <f t="shared" si="9"/>
        <v/>
      </c>
      <c r="M141" s="69"/>
      <c r="N141" s="70"/>
      <c r="O141" s="71" t="str">
        <f t="shared" si="11"/>
        <v>太洋</v>
      </c>
      <c r="W141" s="76">
        <v>275</v>
      </c>
      <c r="X141" s="77" t="s">
        <v>659</v>
      </c>
      <c r="Y141" s="78" t="s">
        <v>669</v>
      </c>
      <c r="AB141" s="37" t="s">
        <v>91</v>
      </c>
      <c r="AE141" t="s">
        <v>670</v>
      </c>
      <c r="AF141" t="s">
        <v>671</v>
      </c>
      <c r="AG141">
        <v>3</v>
      </c>
      <c r="AH141" t="s">
        <v>109</v>
      </c>
    </row>
    <row r="142" spans="2:34">
      <c r="B142" s="26" t="s">
        <v>667</v>
      </c>
      <c r="C142" s="39">
        <v>1502</v>
      </c>
      <c r="D142" s="39">
        <v>281</v>
      </c>
      <c r="E142" s="26" t="s">
        <v>672</v>
      </c>
      <c r="F142" s="27"/>
      <c r="H142" s="80">
        <f t="shared" si="10"/>
        <v>239</v>
      </c>
      <c r="I142" s="80">
        <v>39</v>
      </c>
      <c r="J142" s="80">
        <f t="shared" si="8"/>
        <v>77639</v>
      </c>
      <c r="K142" s="81"/>
      <c r="L142" s="81" t="str">
        <f t="shared" si="9"/>
        <v/>
      </c>
      <c r="M142" s="82"/>
      <c r="N142" s="83"/>
      <c r="O142" s="84" t="str">
        <f t="shared" si="11"/>
        <v>太洋</v>
      </c>
      <c r="W142" s="76">
        <v>277</v>
      </c>
      <c r="X142" s="77" t="s">
        <v>663</v>
      </c>
      <c r="Y142" s="78" t="s">
        <v>673</v>
      </c>
      <c r="AB142" s="37" t="s">
        <v>91</v>
      </c>
      <c r="AE142" t="s">
        <v>674</v>
      </c>
      <c r="AF142" t="s">
        <v>675</v>
      </c>
      <c r="AG142">
        <v>2</v>
      </c>
      <c r="AH142" t="s">
        <v>124</v>
      </c>
    </row>
    <row r="143" spans="2:34">
      <c r="B143" s="26" t="s">
        <v>667</v>
      </c>
      <c r="C143" s="39">
        <v>1503</v>
      </c>
      <c r="D143" s="39">
        <v>283</v>
      </c>
      <c r="E143" s="26" t="s">
        <v>676</v>
      </c>
      <c r="F143" s="27"/>
      <c r="H143" s="89">
        <f t="shared" si="10"/>
        <v>240</v>
      </c>
      <c r="I143" s="89">
        <v>40</v>
      </c>
      <c r="J143" s="89">
        <f t="shared" si="8"/>
        <v>77640</v>
      </c>
      <c r="K143" s="90"/>
      <c r="L143" s="90" t="str">
        <f t="shared" si="9"/>
        <v/>
      </c>
      <c r="M143" s="91"/>
      <c r="N143" s="92"/>
      <c r="O143" s="93" t="str">
        <f t="shared" si="11"/>
        <v>太洋</v>
      </c>
      <c r="W143" s="76">
        <v>279</v>
      </c>
      <c r="X143" s="77" t="s">
        <v>668</v>
      </c>
      <c r="Y143" s="78" t="s">
        <v>677</v>
      </c>
      <c r="AB143" s="37" t="s">
        <v>91</v>
      </c>
      <c r="AE143" t="s">
        <v>678</v>
      </c>
      <c r="AF143" t="s">
        <v>679</v>
      </c>
      <c r="AG143">
        <v>3</v>
      </c>
      <c r="AH143" t="s">
        <v>103</v>
      </c>
    </row>
    <row r="144" spans="2:34">
      <c r="B144" s="26" t="s">
        <v>667</v>
      </c>
      <c r="C144" s="39">
        <v>1504</v>
      </c>
      <c r="D144" s="39">
        <v>285</v>
      </c>
      <c r="E144" s="26" t="s">
        <v>680</v>
      </c>
      <c r="F144" s="27"/>
      <c r="H144" s="67">
        <f t="shared" si="10"/>
        <v>241</v>
      </c>
      <c r="I144" s="67">
        <v>41</v>
      </c>
      <c r="J144" s="67">
        <f t="shared" si="8"/>
        <v>77641</v>
      </c>
      <c r="K144" s="68"/>
      <c r="L144" s="68" t="str">
        <f t="shared" si="9"/>
        <v/>
      </c>
      <c r="M144" s="69"/>
      <c r="N144" s="70"/>
      <c r="O144" s="71" t="str">
        <f t="shared" si="11"/>
        <v>太洋</v>
      </c>
      <c r="W144" s="76">
        <v>281</v>
      </c>
      <c r="X144" s="77" t="s">
        <v>672</v>
      </c>
      <c r="Y144" s="78" t="s">
        <v>681</v>
      </c>
      <c r="AB144" s="37" t="s">
        <v>91</v>
      </c>
      <c r="AE144" t="s">
        <v>682</v>
      </c>
      <c r="AF144" t="s">
        <v>683</v>
      </c>
      <c r="AG144">
        <v>3</v>
      </c>
      <c r="AH144" t="s">
        <v>109</v>
      </c>
    </row>
    <row r="145" spans="2:34">
      <c r="B145" s="26" t="s">
        <v>667</v>
      </c>
      <c r="C145" s="39">
        <v>1505</v>
      </c>
      <c r="D145" s="39">
        <v>287</v>
      </c>
      <c r="E145" s="26" t="s">
        <v>684</v>
      </c>
      <c r="F145" s="27"/>
      <c r="H145" s="67">
        <f t="shared" si="10"/>
        <v>242</v>
      </c>
      <c r="I145" s="67">
        <v>42</v>
      </c>
      <c r="J145" s="67">
        <f t="shared" si="8"/>
        <v>77642</v>
      </c>
      <c r="K145" s="68"/>
      <c r="L145" s="68" t="str">
        <f t="shared" si="9"/>
        <v/>
      </c>
      <c r="M145" s="69"/>
      <c r="N145" s="70"/>
      <c r="O145" s="71" t="str">
        <f t="shared" si="11"/>
        <v>太洋</v>
      </c>
      <c r="W145" s="76">
        <v>283</v>
      </c>
      <c r="X145" s="77" t="s">
        <v>676</v>
      </c>
      <c r="Y145" s="78" t="s">
        <v>685</v>
      </c>
      <c r="AB145" s="37" t="s">
        <v>91</v>
      </c>
      <c r="AE145" t="s">
        <v>686</v>
      </c>
      <c r="AF145" t="s">
        <v>687</v>
      </c>
      <c r="AG145">
        <v>2</v>
      </c>
      <c r="AH145" t="s">
        <v>109</v>
      </c>
    </row>
    <row r="146" spans="2:34">
      <c r="B146" s="26" t="s">
        <v>667</v>
      </c>
      <c r="C146" s="39">
        <v>1506</v>
      </c>
      <c r="D146" s="39">
        <v>289</v>
      </c>
      <c r="E146" s="26" t="s">
        <v>688</v>
      </c>
      <c r="F146" s="27"/>
      <c r="H146" s="67">
        <f t="shared" si="10"/>
        <v>243</v>
      </c>
      <c r="I146" s="67">
        <v>43</v>
      </c>
      <c r="J146" s="67">
        <f t="shared" si="8"/>
        <v>77643</v>
      </c>
      <c r="K146" s="68"/>
      <c r="L146" s="68" t="str">
        <f t="shared" si="9"/>
        <v/>
      </c>
      <c r="M146" s="69"/>
      <c r="N146" s="70"/>
      <c r="O146" s="71" t="str">
        <f t="shared" si="11"/>
        <v>太洋</v>
      </c>
      <c r="W146" s="76">
        <v>285</v>
      </c>
      <c r="X146" s="77" t="s">
        <v>680</v>
      </c>
      <c r="Y146" s="78" t="s">
        <v>689</v>
      </c>
      <c r="AB146" s="37" t="s">
        <v>91</v>
      </c>
      <c r="AE146" t="s">
        <v>690</v>
      </c>
      <c r="AF146" t="s">
        <v>691</v>
      </c>
      <c r="AG146">
        <v>2</v>
      </c>
      <c r="AH146" t="s">
        <v>109</v>
      </c>
    </row>
    <row r="147" spans="2:34">
      <c r="B147" s="26" t="s">
        <v>692</v>
      </c>
      <c r="C147" s="39">
        <v>1507</v>
      </c>
      <c r="D147" s="39">
        <v>291</v>
      </c>
      <c r="E147" s="26" t="s">
        <v>693</v>
      </c>
      <c r="F147" s="27"/>
      <c r="H147" s="80">
        <f t="shared" si="10"/>
        <v>244</v>
      </c>
      <c r="I147" s="80">
        <v>44</v>
      </c>
      <c r="J147" s="80">
        <f t="shared" si="8"/>
        <v>77644</v>
      </c>
      <c r="K147" s="81"/>
      <c r="L147" s="81" t="str">
        <f t="shared" si="9"/>
        <v/>
      </c>
      <c r="M147" s="82"/>
      <c r="N147" s="83"/>
      <c r="O147" s="84" t="str">
        <f t="shared" si="11"/>
        <v>太洋</v>
      </c>
      <c r="W147" s="76">
        <v>287</v>
      </c>
      <c r="X147" s="77" t="s">
        <v>684</v>
      </c>
      <c r="Y147" s="78" t="s">
        <v>694</v>
      </c>
      <c r="AB147" s="37" t="s">
        <v>91</v>
      </c>
      <c r="AE147" t="s">
        <v>695</v>
      </c>
      <c r="AF147" t="s">
        <v>696</v>
      </c>
      <c r="AG147">
        <v>3</v>
      </c>
      <c r="AH147" t="s">
        <v>109</v>
      </c>
    </row>
    <row r="148" spans="2:34">
      <c r="B148" s="26" t="s">
        <v>692</v>
      </c>
      <c r="C148" s="39">
        <v>1606</v>
      </c>
      <c r="D148" s="39">
        <v>293</v>
      </c>
      <c r="E148" s="26" t="s">
        <v>697</v>
      </c>
      <c r="F148" s="27"/>
      <c r="H148" s="89">
        <f t="shared" si="10"/>
        <v>245</v>
      </c>
      <c r="I148" s="89">
        <v>45</v>
      </c>
      <c r="J148" s="89">
        <f t="shared" si="8"/>
        <v>77645</v>
      </c>
      <c r="K148" s="90"/>
      <c r="L148" s="90" t="str">
        <f t="shared" si="9"/>
        <v/>
      </c>
      <c r="M148" s="91"/>
      <c r="N148" s="92"/>
      <c r="O148" s="93" t="str">
        <f t="shared" si="11"/>
        <v>太洋</v>
      </c>
      <c r="W148" s="76">
        <v>289</v>
      </c>
      <c r="X148" s="77" t="s">
        <v>688</v>
      </c>
      <c r="Y148" s="78" t="s">
        <v>698</v>
      </c>
      <c r="AB148" s="37" t="s">
        <v>91</v>
      </c>
      <c r="AE148" t="s">
        <v>699</v>
      </c>
      <c r="AF148" t="s">
        <v>700</v>
      </c>
      <c r="AG148">
        <v>1</v>
      </c>
      <c r="AH148" t="s">
        <v>109</v>
      </c>
    </row>
    <row r="149" spans="2:34">
      <c r="B149" s="26" t="s">
        <v>692</v>
      </c>
      <c r="C149" s="39">
        <v>1601</v>
      </c>
      <c r="D149" s="39">
        <v>295</v>
      </c>
      <c r="E149" s="26" t="s">
        <v>701</v>
      </c>
      <c r="F149" s="27"/>
      <c r="H149" s="67">
        <f t="shared" si="10"/>
        <v>246</v>
      </c>
      <c r="I149" s="67">
        <v>46</v>
      </c>
      <c r="J149" s="67">
        <f t="shared" si="8"/>
        <v>77646</v>
      </c>
      <c r="K149" s="68"/>
      <c r="L149" s="68" t="str">
        <f t="shared" si="9"/>
        <v/>
      </c>
      <c r="M149" s="69"/>
      <c r="N149" s="70"/>
      <c r="O149" s="71" t="str">
        <f t="shared" si="11"/>
        <v>太洋</v>
      </c>
      <c r="W149" s="76">
        <v>291</v>
      </c>
      <c r="X149" s="77" t="s">
        <v>693</v>
      </c>
      <c r="Y149" s="78" t="s">
        <v>702</v>
      </c>
      <c r="AB149" s="37" t="s">
        <v>91</v>
      </c>
      <c r="AE149" t="s">
        <v>703</v>
      </c>
      <c r="AF149" t="s">
        <v>704</v>
      </c>
      <c r="AG149">
        <v>2</v>
      </c>
      <c r="AH149" t="s">
        <v>109</v>
      </c>
    </row>
    <row r="150" spans="2:34">
      <c r="B150" s="26" t="s">
        <v>692</v>
      </c>
      <c r="C150" s="39">
        <v>1602</v>
      </c>
      <c r="D150" s="39">
        <v>297</v>
      </c>
      <c r="E150" s="26" t="s">
        <v>705</v>
      </c>
      <c r="F150" s="27"/>
      <c r="H150" s="67">
        <f t="shared" si="10"/>
        <v>247</v>
      </c>
      <c r="I150" s="67">
        <v>47</v>
      </c>
      <c r="J150" s="67">
        <f t="shared" si="8"/>
        <v>77647</v>
      </c>
      <c r="K150" s="68"/>
      <c r="L150" s="68" t="str">
        <f t="shared" si="9"/>
        <v/>
      </c>
      <c r="M150" s="69"/>
      <c r="N150" s="70"/>
      <c r="O150" s="71" t="str">
        <f t="shared" si="11"/>
        <v>太洋</v>
      </c>
      <c r="W150" s="76">
        <v>293</v>
      </c>
      <c r="X150" s="77" t="s">
        <v>697</v>
      </c>
      <c r="Y150" s="78" t="s">
        <v>706</v>
      </c>
      <c r="AB150" s="37" t="s">
        <v>91</v>
      </c>
      <c r="AE150" t="s">
        <v>707</v>
      </c>
      <c r="AF150" t="s">
        <v>708</v>
      </c>
      <c r="AG150">
        <v>3</v>
      </c>
      <c r="AH150" t="s">
        <v>156</v>
      </c>
    </row>
    <row r="151" spans="2:34">
      <c r="B151" s="26" t="s">
        <v>692</v>
      </c>
      <c r="C151" s="39">
        <v>1603</v>
      </c>
      <c r="D151" s="39">
        <v>299</v>
      </c>
      <c r="E151" s="26" t="s">
        <v>709</v>
      </c>
      <c r="F151" s="27"/>
      <c r="H151" s="67">
        <f t="shared" si="10"/>
        <v>248</v>
      </c>
      <c r="I151" s="67">
        <v>48</v>
      </c>
      <c r="J151" s="67">
        <f t="shared" si="8"/>
        <v>77648</v>
      </c>
      <c r="K151" s="68"/>
      <c r="L151" s="68" t="str">
        <f t="shared" si="9"/>
        <v/>
      </c>
      <c r="M151" s="69"/>
      <c r="N151" s="70"/>
      <c r="O151" s="71" t="str">
        <f t="shared" si="11"/>
        <v>太洋</v>
      </c>
      <c r="W151" s="76">
        <v>295</v>
      </c>
      <c r="X151" s="77" t="s">
        <v>701</v>
      </c>
      <c r="Y151" s="78" t="s">
        <v>710</v>
      </c>
      <c r="AB151" s="37" t="s">
        <v>91</v>
      </c>
      <c r="AE151" t="s">
        <v>711</v>
      </c>
      <c r="AF151" t="s">
        <v>712</v>
      </c>
      <c r="AG151">
        <v>1</v>
      </c>
      <c r="AH151" t="s">
        <v>109</v>
      </c>
    </row>
    <row r="152" spans="2:34">
      <c r="B152" s="26" t="s">
        <v>692</v>
      </c>
      <c r="C152" s="39">
        <v>1604</v>
      </c>
      <c r="D152" s="39">
        <v>301</v>
      </c>
      <c r="E152" s="26" t="s">
        <v>713</v>
      </c>
      <c r="F152" s="27"/>
      <c r="H152" s="80">
        <f t="shared" si="10"/>
        <v>249</v>
      </c>
      <c r="I152" s="80">
        <v>49</v>
      </c>
      <c r="J152" s="80">
        <f t="shared" si="8"/>
        <v>77649</v>
      </c>
      <c r="K152" s="81"/>
      <c r="L152" s="81" t="str">
        <f t="shared" si="9"/>
        <v/>
      </c>
      <c r="M152" s="82"/>
      <c r="N152" s="83"/>
      <c r="O152" s="84" t="str">
        <f t="shared" si="11"/>
        <v>太洋</v>
      </c>
      <c r="W152" s="76">
        <v>297</v>
      </c>
      <c r="X152" s="77" t="s">
        <v>705</v>
      </c>
      <c r="Y152" s="78" t="s">
        <v>714</v>
      </c>
      <c r="AB152" s="37" t="s">
        <v>91</v>
      </c>
      <c r="AE152" t="s">
        <v>715</v>
      </c>
      <c r="AF152" t="s">
        <v>716</v>
      </c>
      <c r="AG152">
        <v>2</v>
      </c>
      <c r="AH152" t="s">
        <v>109</v>
      </c>
    </row>
    <row r="153" spans="2:34">
      <c r="B153" s="26" t="s">
        <v>692</v>
      </c>
      <c r="C153" s="39">
        <v>1605</v>
      </c>
      <c r="D153" s="39">
        <v>303</v>
      </c>
      <c r="E153" s="26" t="s">
        <v>717</v>
      </c>
      <c r="F153" s="27"/>
      <c r="H153" s="89">
        <f t="shared" si="10"/>
        <v>250</v>
      </c>
      <c r="I153" s="89">
        <v>50</v>
      </c>
      <c r="J153" s="89">
        <f t="shared" si="8"/>
        <v>77650</v>
      </c>
      <c r="K153" s="90"/>
      <c r="L153" s="90" t="str">
        <f t="shared" si="9"/>
        <v/>
      </c>
      <c r="M153" s="91"/>
      <c r="N153" s="92"/>
      <c r="O153" s="93" t="str">
        <f t="shared" si="11"/>
        <v>太洋</v>
      </c>
      <c r="W153" s="76">
        <v>299</v>
      </c>
      <c r="X153" s="77" t="s">
        <v>709</v>
      </c>
      <c r="Y153" s="78" t="s">
        <v>718</v>
      </c>
      <c r="AB153" s="37" t="s">
        <v>91</v>
      </c>
      <c r="AE153" t="s">
        <v>719</v>
      </c>
      <c r="AF153" t="s">
        <v>720</v>
      </c>
      <c r="AG153">
        <v>3</v>
      </c>
      <c r="AH153" t="s">
        <v>109</v>
      </c>
    </row>
    <row r="154" spans="2:34">
      <c r="B154" s="26" t="s">
        <v>692</v>
      </c>
      <c r="C154" s="39">
        <v>1607</v>
      </c>
      <c r="D154" s="39">
        <v>305</v>
      </c>
      <c r="E154" s="26" t="s">
        <v>721</v>
      </c>
      <c r="F154" s="27"/>
      <c r="H154" s="67">
        <f t="shared" si="10"/>
        <v>251</v>
      </c>
      <c r="I154" s="67">
        <v>51</v>
      </c>
      <c r="J154" s="67">
        <f t="shared" si="8"/>
        <v>77651</v>
      </c>
      <c r="K154" s="68"/>
      <c r="L154" s="68" t="str">
        <f t="shared" si="9"/>
        <v/>
      </c>
      <c r="M154" s="69"/>
      <c r="N154" s="70"/>
      <c r="O154" s="71" t="str">
        <f t="shared" si="11"/>
        <v>太洋</v>
      </c>
      <c r="W154" s="76">
        <v>301</v>
      </c>
      <c r="X154" s="77" t="s">
        <v>713</v>
      </c>
      <c r="Y154" s="78" t="s">
        <v>722</v>
      </c>
      <c r="AB154" s="37" t="s">
        <v>91</v>
      </c>
      <c r="AE154" t="s">
        <v>723</v>
      </c>
      <c r="AF154" t="s">
        <v>724</v>
      </c>
      <c r="AG154">
        <v>2</v>
      </c>
      <c r="AH154" t="s">
        <v>103</v>
      </c>
    </row>
    <row r="155" spans="2:34">
      <c r="B155" s="26" t="s">
        <v>692</v>
      </c>
      <c r="C155" s="39"/>
      <c r="D155" s="39">
        <v>307</v>
      </c>
      <c r="E155" s="98"/>
      <c r="F155" s="99"/>
      <c r="H155" s="67">
        <f t="shared" si="10"/>
        <v>252</v>
      </c>
      <c r="I155" s="67">
        <v>52</v>
      </c>
      <c r="J155" s="67">
        <f t="shared" si="8"/>
        <v>77652</v>
      </c>
      <c r="K155" s="68"/>
      <c r="L155" s="68" t="str">
        <f t="shared" si="9"/>
        <v/>
      </c>
      <c r="M155" s="69"/>
      <c r="N155" s="70"/>
      <c r="O155" s="71" t="str">
        <f t="shared" si="11"/>
        <v>太洋</v>
      </c>
      <c r="W155" s="76">
        <v>303</v>
      </c>
      <c r="X155" s="77" t="s">
        <v>717</v>
      </c>
      <c r="Y155" s="78" t="s">
        <v>725</v>
      </c>
      <c r="AB155" s="37" t="s">
        <v>91</v>
      </c>
      <c r="AE155" t="s">
        <v>726</v>
      </c>
      <c r="AF155" t="s">
        <v>727</v>
      </c>
      <c r="AG155">
        <v>2</v>
      </c>
      <c r="AH155" t="s">
        <v>103</v>
      </c>
    </row>
    <row r="156" spans="2:34">
      <c r="B156" s="26" t="s">
        <v>728</v>
      </c>
      <c r="C156" s="39">
        <v>1608</v>
      </c>
      <c r="D156" s="39">
        <v>309</v>
      </c>
      <c r="E156" s="26" t="s">
        <v>728</v>
      </c>
      <c r="F156" s="27"/>
      <c r="H156" s="67">
        <f t="shared" si="10"/>
        <v>253</v>
      </c>
      <c r="I156" s="67">
        <v>53</v>
      </c>
      <c r="J156" s="67">
        <f t="shared" si="8"/>
        <v>77653</v>
      </c>
      <c r="K156" s="68"/>
      <c r="L156" s="68" t="str">
        <f t="shared" si="9"/>
        <v/>
      </c>
      <c r="M156" s="69"/>
      <c r="N156" s="70"/>
      <c r="O156" s="71" t="str">
        <f t="shared" si="11"/>
        <v>太洋</v>
      </c>
      <c r="W156" s="76">
        <v>305</v>
      </c>
      <c r="X156" s="77" t="s">
        <v>721</v>
      </c>
      <c r="Y156" s="78" t="s">
        <v>729</v>
      </c>
      <c r="AB156" s="37" t="s">
        <v>91</v>
      </c>
      <c r="AE156" t="s">
        <v>730</v>
      </c>
      <c r="AF156" t="s">
        <v>731</v>
      </c>
      <c r="AG156">
        <v>1</v>
      </c>
      <c r="AH156" t="s">
        <v>156</v>
      </c>
    </row>
    <row r="157" spans="2:34">
      <c r="B157" s="26" t="s">
        <v>728</v>
      </c>
      <c r="C157" s="39">
        <v>1701</v>
      </c>
      <c r="D157" s="39">
        <v>311</v>
      </c>
      <c r="E157" s="26" t="s">
        <v>732</v>
      </c>
      <c r="F157" s="27"/>
      <c r="H157" s="80">
        <f t="shared" si="10"/>
        <v>254</v>
      </c>
      <c r="I157" s="80">
        <v>54</v>
      </c>
      <c r="J157" s="80">
        <f t="shared" si="8"/>
        <v>77654</v>
      </c>
      <c r="K157" s="81"/>
      <c r="L157" s="81" t="str">
        <f t="shared" si="9"/>
        <v/>
      </c>
      <c r="M157" s="82"/>
      <c r="N157" s="83"/>
      <c r="O157" s="84" t="str">
        <f t="shared" si="11"/>
        <v>太洋</v>
      </c>
      <c r="W157" s="76">
        <v>307</v>
      </c>
      <c r="X157" s="77"/>
      <c r="Y157" s="78" t="s">
        <v>133</v>
      </c>
      <c r="AB157" s="37" t="s">
        <v>91</v>
      </c>
      <c r="AE157" t="s">
        <v>733</v>
      </c>
      <c r="AF157" t="s">
        <v>734</v>
      </c>
      <c r="AG157">
        <v>1</v>
      </c>
      <c r="AH157" t="s">
        <v>109</v>
      </c>
    </row>
    <row r="158" spans="2:34">
      <c r="B158" s="26" t="s">
        <v>728</v>
      </c>
      <c r="C158" s="39">
        <v>1702</v>
      </c>
      <c r="D158" s="39">
        <v>313</v>
      </c>
      <c r="E158" s="26" t="s">
        <v>735</v>
      </c>
      <c r="F158" s="27"/>
      <c r="H158" s="89">
        <f t="shared" si="10"/>
        <v>255</v>
      </c>
      <c r="I158" s="89">
        <v>55</v>
      </c>
      <c r="J158" s="89">
        <f t="shared" si="8"/>
        <v>77655</v>
      </c>
      <c r="K158" s="90"/>
      <c r="L158" s="90" t="str">
        <f t="shared" si="9"/>
        <v/>
      </c>
      <c r="M158" s="91"/>
      <c r="N158" s="92"/>
      <c r="O158" s="93" t="str">
        <f t="shared" si="11"/>
        <v>太洋</v>
      </c>
      <c r="W158" s="76">
        <v>309</v>
      </c>
      <c r="X158" s="77" t="s">
        <v>728</v>
      </c>
      <c r="Y158" s="78" t="s">
        <v>736</v>
      </c>
      <c r="AB158" s="37" t="s">
        <v>91</v>
      </c>
      <c r="AE158" t="s">
        <v>737</v>
      </c>
      <c r="AF158" t="s">
        <v>738</v>
      </c>
      <c r="AG158">
        <v>1</v>
      </c>
      <c r="AH158" t="s">
        <v>109</v>
      </c>
    </row>
    <row r="159" spans="2:34">
      <c r="B159" s="26" t="s">
        <v>728</v>
      </c>
      <c r="C159" s="39">
        <v>1703</v>
      </c>
      <c r="D159" s="39">
        <v>315</v>
      </c>
      <c r="E159" s="26" t="s">
        <v>739</v>
      </c>
      <c r="F159" s="27"/>
      <c r="H159" s="67">
        <f t="shared" si="10"/>
        <v>256</v>
      </c>
      <c r="I159" s="67">
        <v>56</v>
      </c>
      <c r="J159" s="67">
        <f t="shared" si="8"/>
        <v>77656</v>
      </c>
      <c r="K159" s="68"/>
      <c r="L159" s="68" t="str">
        <f t="shared" si="9"/>
        <v/>
      </c>
      <c r="M159" s="69"/>
      <c r="N159" s="70"/>
      <c r="O159" s="71" t="str">
        <f t="shared" si="11"/>
        <v>太洋</v>
      </c>
      <c r="W159" s="76">
        <v>311</v>
      </c>
      <c r="X159" s="77" t="s">
        <v>732</v>
      </c>
      <c r="Y159" s="78" t="s">
        <v>740</v>
      </c>
      <c r="AB159" s="37" t="s">
        <v>91</v>
      </c>
      <c r="AE159" t="s">
        <v>741</v>
      </c>
      <c r="AF159" t="s">
        <v>742</v>
      </c>
      <c r="AG159">
        <v>1</v>
      </c>
      <c r="AH159" t="s">
        <v>103</v>
      </c>
    </row>
    <row r="160" spans="2:34">
      <c r="B160" s="26" t="s">
        <v>728</v>
      </c>
      <c r="C160" s="39">
        <v>1704</v>
      </c>
      <c r="D160" s="39">
        <v>317</v>
      </c>
      <c r="E160" s="26" t="s">
        <v>743</v>
      </c>
      <c r="F160" s="27"/>
      <c r="H160" s="67">
        <f t="shared" si="10"/>
        <v>257</v>
      </c>
      <c r="I160" s="67">
        <v>57</v>
      </c>
      <c r="J160" s="67">
        <f t="shared" si="8"/>
        <v>77657</v>
      </c>
      <c r="K160" s="68"/>
      <c r="L160" s="68" t="str">
        <f t="shared" si="9"/>
        <v/>
      </c>
      <c r="M160" s="69"/>
      <c r="N160" s="70"/>
      <c r="O160" s="71" t="str">
        <f t="shared" si="11"/>
        <v>太洋</v>
      </c>
      <c r="W160" s="76">
        <v>313</v>
      </c>
      <c r="X160" s="77" t="s">
        <v>735</v>
      </c>
      <c r="Y160" s="78" t="s">
        <v>744</v>
      </c>
      <c r="AB160" s="37" t="s">
        <v>91</v>
      </c>
      <c r="AE160" t="s">
        <v>745</v>
      </c>
      <c r="AF160" t="s">
        <v>746</v>
      </c>
      <c r="AG160">
        <v>1</v>
      </c>
      <c r="AH160" t="s">
        <v>103</v>
      </c>
    </row>
    <row r="161" spans="2:34">
      <c r="B161" s="26" t="s">
        <v>747</v>
      </c>
      <c r="C161" s="39"/>
      <c r="D161" s="39">
        <v>319</v>
      </c>
      <c r="E161" s="26" t="s">
        <v>748</v>
      </c>
      <c r="F161" s="27"/>
      <c r="H161" s="67">
        <f t="shared" si="10"/>
        <v>258</v>
      </c>
      <c r="I161" s="67">
        <v>58</v>
      </c>
      <c r="J161" s="67">
        <f t="shared" si="8"/>
        <v>77658</v>
      </c>
      <c r="K161" s="68"/>
      <c r="L161" s="68" t="str">
        <f t="shared" si="9"/>
        <v/>
      </c>
      <c r="M161" s="69"/>
      <c r="N161" s="70"/>
      <c r="O161" s="71" t="str">
        <f t="shared" si="11"/>
        <v>太洋</v>
      </c>
      <c r="W161" s="76">
        <v>315</v>
      </c>
      <c r="X161" s="77" t="s">
        <v>739</v>
      </c>
      <c r="Y161" s="78" t="s">
        <v>749</v>
      </c>
      <c r="AB161" s="37" t="s">
        <v>91</v>
      </c>
      <c r="AE161" t="s">
        <v>750</v>
      </c>
      <c r="AF161" t="s">
        <v>751</v>
      </c>
      <c r="AG161">
        <v>2</v>
      </c>
      <c r="AH161" t="s">
        <v>109</v>
      </c>
    </row>
    <row r="162" spans="2:34">
      <c r="B162" s="26" t="s">
        <v>752</v>
      </c>
      <c r="C162" s="39"/>
      <c r="D162" s="39">
        <v>321</v>
      </c>
      <c r="E162" s="26" t="s">
        <v>753</v>
      </c>
      <c r="F162" s="27"/>
      <c r="H162" s="80">
        <f t="shared" si="10"/>
        <v>259</v>
      </c>
      <c r="I162" s="80">
        <v>59</v>
      </c>
      <c r="J162" s="80">
        <f t="shared" si="8"/>
        <v>77659</v>
      </c>
      <c r="K162" s="81"/>
      <c r="L162" s="81" t="str">
        <f t="shared" si="9"/>
        <v/>
      </c>
      <c r="M162" s="82"/>
      <c r="N162" s="83"/>
      <c r="O162" s="84" t="str">
        <f t="shared" si="11"/>
        <v>太洋</v>
      </c>
      <c r="W162" s="76">
        <v>317</v>
      </c>
      <c r="X162" s="77" t="s">
        <v>743</v>
      </c>
      <c r="Y162" s="78" t="s">
        <v>754</v>
      </c>
      <c r="AB162" s="37" t="s">
        <v>755</v>
      </c>
      <c r="AE162" t="s">
        <v>756</v>
      </c>
      <c r="AF162" t="s">
        <v>757</v>
      </c>
      <c r="AG162">
        <v>2</v>
      </c>
      <c r="AH162" t="s">
        <v>109</v>
      </c>
    </row>
    <row r="163" spans="2:34">
      <c r="B163" s="26" t="s">
        <v>752</v>
      </c>
      <c r="C163" s="39"/>
      <c r="D163" s="39">
        <v>323</v>
      </c>
      <c r="E163" s="26" t="s">
        <v>758</v>
      </c>
      <c r="F163" s="27"/>
      <c r="H163" s="89">
        <f t="shared" si="10"/>
        <v>260</v>
      </c>
      <c r="I163" s="89">
        <v>60</v>
      </c>
      <c r="J163" s="89">
        <f t="shared" si="8"/>
        <v>77660</v>
      </c>
      <c r="K163" s="90"/>
      <c r="L163" s="90" t="str">
        <f t="shared" si="9"/>
        <v/>
      </c>
      <c r="M163" s="91"/>
      <c r="N163" s="92"/>
      <c r="O163" s="93" t="str">
        <f t="shared" si="11"/>
        <v>太洋</v>
      </c>
      <c r="W163" s="76">
        <v>319</v>
      </c>
      <c r="X163" s="77" t="s">
        <v>748</v>
      </c>
      <c r="Y163" s="78" t="s">
        <v>759</v>
      </c>
      <c r="AB163" s="37" t="s">
        <v>755</v>
      </c>
      <c r="AE163" t="s">
        <v>760</v>
      </c>
      <c r="AF163" t="s">
        <v>761</v>
      </c>
      <c r="AG163">
        <v>1</v>
      </c>
      <c r="AH163" t="s">
        <v>109</v>
      </c>
    </row>
    <row r="164" spans="2:34">
      <c r="B164" s="26" t="s">
        <v>752</v>
      </c>
      <c r="C164" s="39"/>
      <c r="D164" s="39">
        <v>325</v>
      </c>
      <c r="E164" s="26" t="s">
        <v>762</v>
      </c>
      <c r="F164" s="27"/>
      <c r="H164" s="67">
        <f t="shared" si="10"/>
        <v>261</v>
      </c>
      <c r="I164" s="67">
        <v>61</v>
      </c>
      <c r="J164" s="67">
        <f t="shared" si="8"/>
        <v>77661</v>
      </c>
      <c r="K164" s="68"/>
      <c r="L164" s="68" t="str">
        <f t="shared" si="9"/>
        <v/>
      </c>
      <c r="M164" s="69"/>
      <c r="N164" s="70"/>
      <c r="O164" s="71" t="str">
        <f t="shared" si="11"/>
        <v>太洋</v>
      </c>
      <c r="W164" s="76">
        <v>321</v>
      </c>
      <c r="X164" s="77" t="s">
        <v>753</v>
      </c>
      <c r="Y164" s="78" t="s">
        <v>763</v>
      </c>
      <c r="AB164" s="37" t="s">
        <v>755</v>
      </c>
      <c r="AE164" t="s">
        <v>764</v>
      </c>
      <c r="AF164" t="s">
        <v>765</v>
      </c>
      <c r="AG164">
        <v>2</v>
      </c>
      <c r="AH164" t="s">
        <v>103</v>
      </c>
    </row>
    <row r="165" spans="2:34">
      <c r="B165" s="26" t="s">
        <v>752</v>
      </c>
      <c r="C165" s="39"/>
      <c r="D165" s="39">
        <v>327</v>
      </c>
      <c r="E165" s="26" t="s">
        <v>766</v>
      </c>
      <c r="F165" s="27"/>
      <c r="H165" s="67">
        <f t="shared" si="10"/>
        <v>262</v>
      </c>
      <c r="I165" s="67">
        <v>62</v>
      </c>
      <c r="J165" s="67">
        <f t="shared" si="8"/>
        <v>77662</v>
      </c>
      <c r="K165" s="68"/>
      <c r="L165" s="68" t="str">
        <f t="shared" si="9"/>
        <v/>
      </c>
      <c r="M165" s="69"/>
      <c r="N165" s="70"/>
      <c r="O165" s="71" t="str">
        <f t="shared" si="11"/>
        <v>太洋</v>
      </c>
      <c r="W165" s="76">
        <v>323</v>
      </c>
      <c r="X165" s="77" t="s">
        <v>758</v>
      </c>
      <c r="Y165" s="78" t="s">
        <v>767</v>
      </c>
      <c r="AB165" s="37" t="s">
        <v>755</v>
      </c>
      <c r="AE165" t="s">
        <v>768</v>
      </c>
      <c r="AF165" t="s">
        <v>769</v>
      </c>
      <c r="AG165">
        <v>1</v>
      </c>
      <c r="AH165" t="s">
        <v>109</v>
      </c>
    </row>
    <row r="166" spans="2:34">
      <c r="B166" s="26" t="s">
        <v>752</v>
      </c>
      <c r="C166" s="39"/>
      <c r="D166" s="39">
        <v>329</v>
      </c>
      <c r="E166" s="26" t="s">
        <v>770</v>
      </c>
      <c r="F166" s="27"/>
      <c r="H166" s="67">
        <f t="shared" si="10"/>
        <v>263</v>
      </c>
      <c r="I166" s="67">
        <v>63</v>
      </c>
      <c r="J166" s="67">
        <f t="shared" si="8"/>
        <v>77663</v>
      </c>
      <c r="K166" s="68"/>
      <c r="L166" s="68" t="str">
        <f t="shared" si="9"/>
        <v/>
      </c>
      <c r="M166" s="69"/>
      <c r="N166" s="70"/>
      <c r="O166" s="71" t="str">
        <f t="shared" si="11"/>
        <v>太洋</v>
      </c>
      <c r="W166" s="76">
        <v>325</v>
      </c>
      <c r="X166" s="77" t="s">
        <v>762</v>
      </c>
      <c r="Y166" s="78" t="s">
        <v>771</v>
      </c>
      <c r="AB166" s="37" t="s">
        <v>755</v>
      </c>
      <c r="AE166" t="s">
        <v>772</v>
      </c>
      <c r="AF166" t="s">
        <v>773</v>
      </c>
      <c r="AG166">
        <v>3</v>
      </c>
      <c r="AH166" t="s">
        <v>109</v>
      </c>
    </row>
    <row r="167" spans="2:34">
      <c r="B167" s="26" t="s">
        <v>752</v>
      </c>
      <c r="C167" s="39"/>
      <c r="D167" s="39">
        <v>331</v>
      </c>
      <c r="E167" s="26" t="s">
        <v>774</v>
      </c>
      <c r="F167" s="27"/>
      <c r="H167" s="80">
        <f t="shared" si="10"/>
        <v>264</v>
      </c>
      <c r="I167" s="80">
        <v>64</v>
      </c>
      <c r="J167" s="80">
        <f t="shared" si="8"/>
        <v>77664</v>
      </c>
      <c r="K167" s="81"/>
      <c r="L167" s="81" t="str">
        <f t="shared" si="9"/>
        <v/>
      </c>
      <c r="M167" s="82"/>
      <c r="N167" s="83"/>
      <c r="O167" s="84" t="str">
        <f t="shared" si="11"/>
        <v>太洋</v>
      </c>
      <c r="W167" s="76">
        <v>327</v>
      </c>
      <c r="X167" s="77" t="s">
        <v>766</v>
      </c>
      <c r="Y167" s="78" t="s">
        <v>775</v>
      </c>
      <c r="AB167" s="37" t="s">
        <v>755</v>
      </c>
      <c r="AE167" t="s">
        <v>776</v>
      </c>
      <c r="AF167" t="s">
        <v>777</v>
      </c>
      <c r="AG167">
        <v>2</v>
      </c>
      <c r="AH167" t="s">
        <v>109</v>
      </c>
    </row>
    <row r="168" spans="2:34">
      <c r="B168" s="26" t="s">
        <v>752</v>
      </c>
      <c r="C168" s="39"/>
      <c r="D168" s="39">
        <v>333</v>
      </c>
      <c r="E168" s="26" t="s">
        <v>778</v>
      </c>
      <c r="F168" s="27"/>
      <c r="H168" s="89">
        <f t="shared" si="10"/>
        <v>265</v>
      </c>
      <c r="I168" s="89">
        <v>65</v>
      </c>
      <c r="J168" s="89">
        <f t="shared" ref="J168:J202" si="12">IF($W$2="","",($W$2+1)*100+$I168)</f>
        <v>77665</v>
      </c>
      <c r="K168" s="90"/>
      <c r="L168" s="90" t="str">
        <f t="shared" ref="L168:L202" si="13">PHONETIC(K168)</f>
        <v/>
      </c>
      <c r="M168" s="91"/>
      <c r="N168" s="92"/>
      <c r="O168" s="93" t="str">
        <f t="shared" si="11"/>
        <v>太洋</v>
      </c>
      <c r="W168" s="76">
        <v>329</v>
      </c>
      <c r="X168" s="77" t="s">
        <v>770</v>
      </c>
      <c r="Y168" s="78" t="s">
        <v>779</v>
      </c>
      <c r="AB168" s="37" t="s">
        <v>755</v>
      </c>
      <c r="AE168" t="s">
        <v>780</v>
      </c>
      <c r="AF168" t="s">
        <v>781</v>
      </c>
      <c r="AG168">
        <v>1</v>
      </c>
      <c r="AH168" t="s">
        <v>103</v>
      </c>
    </row>
    <row r="169" spans="2:34">
      <c r="B169" s="26" t="s">
        <v>752</v>
      </c>
      <c r="C169" s="39"/>
      <c r="D169" s="39">
        <v>335</v>
      </c>
      <c r="E169" s="26" t="s">
        <v>782</v>
      </c>
      <c r="F169" s="27"/>
      <c r="H169" s="67">
        <f t="shared" si="10"/>
        <v>266</v>
      </c>
      <c r="I169" s="67">
        <v>66</v>
      </c>
      <c r="J169" s="67">
        <f t="shared" si="12"/>
        <v>77666</v>
      </c>
      <c r="K169" s="68"/>
      <c r="L169" s="68" t="str">
        <f t="shared" si="13"/>
        <v/>
      </c>
      <c r="M169" s="69"/>
      <c r="N169" s="70"/>
      <c r="O169" s="71" t="str">
        <f t="shared" si="11"/>
        <v>太洋</v>
      </c>
      <c r="W169" s="76">
        <v>331</v>
      </c>
      <c r="X169" s="77" t="s">
        <v>774</v>
      </c>
      <c r="Y169" s="78" t="s">
        <v>783</v>
      </c>
      <c r="AB169" s="37" t="s">
        <v>755</v>
      </c>
      <c r="AE169" t="s">
        <v>784</v>
      </c>
      <c r="AF169" t="s">
        <v>785</v>
      </c>
      <c r="AG169">
        <v>2</v>
      </c>
      <c r="AH169" t="s">
        <v>124</v>
      </c>
    </row>
    <row r="170" spans="2:34">
      <c r="B170" s="26" t="s">
        <v>752</v>
      </c>
      <c r="C170" s="39"/>
      <c r="D170" s="39">
        <v>337</v>
      </c>
      <c r="E170" s="26" t="s">
        <v>752</v>
      </c>
      <c r="F170" s="27"/>
      <c r="H170" s="67">
        <f t="shared" si="10"/>
        <v>267</v>
      </c>
      <c r="I170" s="67">
        <v>67</v>
      </c>
      <c r="J170" s="67">
        <f t="shared" si="12"/>
        <v>77667</v>
      </c>
      <c r="K170" s="68"/>
      <c r="L170" s="68" t="str">
        <f t="shared" si="13"/>
        <v/>
      </c>
      <c r="M170" s="69"/>
      <c r="N170" s="70"/>
      <c r="O170" s="71" t="str">
        <f t="shared" si="11"/>
        <v>太洋</v>
      </c>
      <c r="W170" s="76">
        <v>333</v>
      </c>
      <c r="X170" s="77" t="s">
        <v>778</v>
      </c>
      <c r="Y170" s="78" t="s">
        <v>786</v>
      </c>
      <c r="AB170" s="37" t="s">
        <v>755</v>
      </c>
      <c r="AE170" t="s">
        <v>787</v>
      </c>
      <c r="AF170" t="s">
        <v>788</v>
      </c>
      <c r="AG170">
        <v>1</v>
      </c>
      <c r="AH170" t="s">
        <v>109</v>
      </c>
    </row>
    <row r="171" spans="2:34">
      <c r="B171" s="26" t="s">
        <v>789</v>
      </c>
      <c r="C171" s="39"/>
      <c r="D171" s="39">
        <v>339</v>
      </c>
      <c r="E171" s="98"/>
      <c r="F171" s="99"/>
      <c r="H171" s="67">
        <f t="shared" si="10"/>
        <v>268</v>
      </c>
      <c r="I171" s="67">
        <v>68</v>
      </c>
      <c r="J171" s="67">
        <f t="shared" si="12"/>
        <v>77668</v>
      </c>
      <c r="K171" s="68"/>
      <c r="L171" s="68" t="str">
        <f t="shared" si="13"/>
        <v/>
      </c>
      <c r="M171" s="69"/>
      <c r="N171" s="70"/>
      <c r="O171" s="71" t="str">
        <f t="shared" si="11"/>
        <v>太洋</v>
      </c>
      <c r="W171" s="76">
        <v>335</v>
      </c>
      <c r="X171" s="77" t="s">
        <v>782</v>
      </c>
      <c r="Y171" s="78" t="s">
        <v>790</v>
      </c>
      <c r="AB171" s="37" t="s">
        <v>755</v>
      </c>
      <c r="AE171" t="s">
        <v>791</v>
      </c>
      <c r="AF171" t="s">
        <v>792</v>
      </c>
      <c r="AG171">
        <v>3</v>
      </c>
      <c r="AH171" t="s">
        <v>109</v>
      </c>
    </row>
    <row r="172" spans="2:34">
      <c r="B172" s="26" t="s">
        <v>789</v>
      </c>
      <c r="C172" s="39"/>
      <c r="D172" s="39">
        <v>341</v>
      </c>
      <c r="E172" s="26" t="s">
        <v>793</v>
      </c>
      <c r="F172" s="27"/>
      <c r="H172" s="80">
        <f t="shared" si="10"/>
        <v>269</v>
      </c>
      <c r="I172" s="80">
        <v>69</v>
      </c>
      <c r="J172" s="80">
        <f t="shared" si="12"/>
        <v>77669</v>
      </c>
      <c r="K172" s="81"/>
      <c r="L172" s="81" t="str">
        <f t="shared" si="13"/>
        <v/>
      </c>
      <c r="M172" s="82"/>
      <c r="N172" s="83"/>
      <c r="O172" s="84" t="str">
        <f t="shared" si="11"/>
        <v>太洋</v>
      </c>
      <c r="W172" s="76">
        <v>337</v>
      </c>
      <c r="X172" s="77" t="s">
        <v>752</v>
      </c>
      <c r="Y172" s="78" t="s">
        <v>794</v>
      </c>
      <c r="AB172" s="37" t="s">
        <v>755</v>
      </c>
      <c r="AE172" t="s">
        <v>795</v>
      </c>
      <c r="AF172" t="s">
        <v>796</v>
      </c>
      <c r="AG172">
        <v>3</v>
      </c>
      <c r="AH172" t="s">
        <v>103</v>
      </c>
    </row>
    <row r="173" spans="2:34">
      <c r="B173" s="26" t="s">
        <v>789</v>
      </c>
      <c r="C173" s="39"/>
      <c r="D173" s="39">
        <v>343</v>
      </c>
      <c r="E173" s="26" t="s">
        <v>797</v>
      </c>
      <c r="F173" s="27"/>
      <c r="H173" s="89">
        <f t="shared" si="10"/>
        <v>270</v>
      </c>
      <c r="I173" s="89">
        <v>70</v>
      </c>
      <c r="J173" s="89">
        <f t="shared" si="12"/>
        <v>77670</v>
      </c>
      <c r="K173" s="90"/>
      <c r="L173" s="90" t="str">
        <f t="shared" si="13"/>
        <v/>
      </c>
      <c r="M173" s="91"/>
      <c r="N173" s="92"/>
      <c r="O173" s="93" t="str">
        <f t="shared" si="11"/>
        <v>太洋</v>
      </c>
      <c r="W173" s="76">
        <v>339</v>
      </c>
      <c r="X173" s="77"/>
      <c r="Y173" s="78" t="s">
        <v>133</v>
      </c>
      <c r="AB173" s="37" t="s">
        <v>755</v>
      </c>
      <c r="AE173" t="s">
        <v>798</v>
      </c>
      <c r="AF173" t="s">
        <v>799</v>
      </c>
      <c r="AG173">
        <v>1</v>
      </c>
      <c r="AH173" t="s">
        <v>103</v>
      </c>
    </row>
    <row r="174" spans="2:34">
      <c r="B174" s="26" t="s">
        <v>789</v>
      </c>
      <c r="C174" s="39"/>
      <c r="D174" s="39">
        <v>345</v>
      </c>
      <c r="E174" s="26" t="s">
        <v>800</v>
      </c>
      <c r="F174" s="27"/>
      <c r="H174" s="67">
        <f t="shared" si="10"/>
        <v>271</v>
      </c>
      <c r="I174" s="67">
        <v>71</v>
      </c>
      <c r="J174" s="67">
        <f t="shared" si="12"/>
        <v>77671</v>
      </c>
      <c r="K174" s="68"/>
      <c r="L174" s="68" t="str">
        <f t="shared" si="13"/>
        <v/>
      </c>
      <c r="M174" s="69"/>
      <c r="N174" s="70"/>
      <c r="O174" s="71" t="str">
        <f t="shared" si="11"/>
        <v>太洋</v>
      </c>
      <c r="W174" s="76">
        <v>341</v>
      </c>
      <c r="X174" s="77" t="s">
        <v>793</v>
      </c>
      <c r="Y174" s="78" t="s">
        <v>801</v>
      </c>
      <c r="AB174" s="37" t="s">
        <v>755</v>
      </c>
      <c r="AE174" t="s">
        <v>802</v>
      </c>
      <c r="AF174" t="s">
        <v>803</v>
      </c>
      <c r="AG174">
        <v>2</v>
      </c>
      <c r="AH174" t="s">
        <v>124</v>
      </c>
    </row>
    <row r="175" spans="2:34">
      <c r="B175" s="26" t="s">
        <v>789</v>
      </c>
      <c r="C175" s="39"/>
      <c r="D175" s="39">
        <v>347</v>
      </c>
      <c r="E175" s="26" t="s">
        <v>804</v>
      </c>
      <c r="F175" s="27"/>
      <c r="H175" s="67">
        <f t="shared" si="10"/>
        <v>272</v>
      </c>
      <c r="I175" s="67">
        <v>72</v>
      </c>
      <c r="J175" s="67">
        <f t="shared" si="12"/>
        <v>77672</v>
      </c>
      <c r="K175" s="68"/>
      <c r="L175" s="68" t="str">
        <f t="shared" si="13"/>
        <v/>
      </c>
      <c r="M175" s="69"/>
      <c r="N175" s="70"/>
      <c r="O175" s="71" t="str">
        <f t="shared" si="11"/>
        <v>太洋</v>
      </c>
      <c r="W175" s="76">
        <v>343</v>
      </c>
      <c r="X175" s="77" t="s">
        <v>797</v>
      </c>
      <c r="Y175" s="78" t="s">
        <v>805</v>
      </c>
      <c r="AB175" s="37" t="s">
        <v>755</v>
      </c>
      <c r="AE175" t="s">
        <v>806</v>
      </c>
      <c r="AF175" t="s">
        <v>807</v>
      </c>
      <c r="AG175">
        <v>3</v>
      </c>
      <c r="AH175" t="s">
        <v>103</v>
      </c>
    </row>
    <row r="176" spans="2:34">
      <c r="B176" s="26" t="s">
        <v>789</v>
      </c>
      <c r="C176" s="39"/>
      <c r="D176" s="39">
        <v>349</v>
      </c>
      <c r="E176" s="26" t="s">
        <v>808</v>
      </c>
      <c r="F176" s="27"/>
      <c r="H176" s="67">
        <f t="shared" si="10"/>
        <v>273</v>
      </c>
      <c r="I176" s="67">
        <v>73</v>
      </c>
      <c r="J176" s="67">
        <f t="shared" si="12"/>
        <v>77673</v>
      </c>
      <c r="K176" s="68"/>
      <c r="L176" s="68" t="str">
        <f t="shared" si="13"/>
        <v/>
      </c>
      <c r="M176" s="69"/>
      <c r="N176" s="70"/>
      <c r="O176" s="71" t="str">
        <f t="shared" si="11"/>
        <v>太洋</v>
      </c>
      <c r="W176" s="76">
        <v>345</v>
      </c>
      <c r="X176" s="77" t="s">
        <v>800</v>
      </c>
      <c r="Y176" s="78" t="s">
        <v>809</v>
      </c>
      <c r="AB176" s="37" t="s">
        <v>755</v>
      </c>
      <c r="AE176" t="s">
        <v>810</v>
      </c>
      <c r="AF176" t="s">
        <v>811</v>
      </c>
      <c r="AG176">
        <v>2</v>
      </c>
      <c r="AH176" t="s">
        <v>150</v>
      </c>
    </row>
    <row r="177" spans="2:34">
      <c r="B177" s="26" t="s">
        <v>789</v>
      </c>
      <c r="C177" s="39"/>
      <c r="D177" s="39">
        <v>351</v>
      </c>
      <c r="E177" s="98"/>
      <c r="F177" s="99"/>
      <c r="H177" s="80">
        <f t="shared" si="10"/>
        <v>274</v>
      </c>
      <c r="I177" s="80">
        <v>74</v>
      </c>
      <c r="J177" s="80">
        <f t="shared" si="12"/>
        <v>77674</v>
      </c>
      <c r="K177" s="81"/>
      <c r="L177" s="81" t="str">
        <f t="shared" si="13"/>
        <v/>
      </c>
      <c r="M177" s="82"/>
      <c r="N177" s="83"/>
      <c r="O177" s="84" t="str">
        <f t="shared" si="11"/>
        <v>太洋</v>
      </c>
      <c r="W177" s="76">
        <v>347</v>
      </c>
      <c r="X177" s="77" t="s">
        <v>804</v>
      </c>
      <c r="Y177" s="78" t="s">
        <v>812</v>
      </c>
      <c r="AB177" s="37" t="s">
        <v>755</v>
      </c>
      <c r="AE177" t="s">
        <v>813</v>
      </c>
      <c r="AF177" t="s">
        <v>814</v>
      </c>
      <c r="AG177">
        <v>2</v>
      </c>
      <c r="AH177" t="s">
        <v>109</v>
      </c>
    </row>
    <row r="178" spans="2:34">
      <c r="B178" s="26" t="s">
        <v>815</v>
      </c>
      <c r="C178" s="39"/>
      <c r="D178" s="39">
        <v>353</v>
      </c>
      <c r="E178" s="26" t="s">
        <v>816</v>
      </c>
      <c r="F178" s="27"/>
      <c r="H178" s="89">
        <f t="shared" si="10"/>
        <v>275</v>
      </c>
      <c r="I178" s="89">
        <v>75</v>
      </c>
      <c r="J178" s="89">
        <f t="shared" si="12"/>
        <v>77675</v>
      </c>
      <c r="K178" s="90"/>
      <c r="L178" s="90" t="str">
        <f t="shared" si="13"/>
        <v/>
      </c>
      <c r="M178" s="91"/>
      <c r="N178" s="92"/>
      <c r="O178" s="93" t="str">
        <f t="shared" si="11"/>
        <v>太洋</v>
      </c>
      <c r="W178" s="76">
        <v>349</v>
      </c>
      <c r="X178" s="77" t="s">
        <v>808</v>
      </c>
      <c r="Y178" s="78" t="s">
        <v>817</v>
      </c>
      <c r="AB178" s="37" t="s">
        <v>755</v>
      </c>
      <c r="AE178" t="s">
        <v>818</v>
      </c>
      <c r="AF178" t="s">
        <v>819</v>
      </c>
      <c r="AG178">
        <v>3</v>
      </c>
      <c r="AH178" t="s">
        <v>109</v>
      </c>
    </row>
    <row r="179" spans="2:34">
      <c r="B179" s="26" t="s">
        <v>815</v>
      </c>
      <c r="C179" s="39"/>
      <c r="D179" s="39">
        <v>355</v>
      </c>
      <c r="E179" s="26" t="s">
        <v>820</v>
      </c>
      <c r="F179" s="27"/>
      <c r="H179" s="67">
        <f t="shared" si="10"/>
        <v>276</v>
      </c>
      <c r="I179" s="67">
        <v>76</v>
      </c>
      <c r="J179" s="67">
        <f t="shared" si="12"/>
        <v>77676</v>
      </c>
      <c r="K179" s="68"/>
      <c r="L179" s="68" t="str">
        <f t="shared" si="13"/>
        <v/>
      </c>
      <c r="M179" s="69"/>
      <c r="N179" s="70"/>
      <c r="O179" s="71" t="str">
        <f t="shared" si="11"/>
        <v>太洋</v>
      </c>
      <c r="W179" s="76">
        <v>351</v>
      </c>
      <c r="X179" s="77"/>
      <c r="Y179" s="78" t="s">
        <v>133</v>
      </c>
      <c r="AB179" s="37" t="s">
        <v>755</v>
      </c>
      <c r="AE179" t="s">
        <v>821</v>
      </c>
      <c r="AF179" t="s">
        <v>822</v>
      </c>
      <c r="AG179">
        <v>1</v>
      </c>
      <c r="AH179" t="s">
        <v>124</v>
      </c>
    </row>
    <row r="180" spans="2:34">
      <c r="B180" s="26" t="s">
        <v>815</v>
      </c>
      <c r="C180" s="39"/>
      <c r="D180" s="39">
        <v>357</v>
      </c>
      <c r="E180" s="26" t="s">
        <v>823</v>
      </c>
      <c r="F180" s="27"/>
      <c r="H180" s="67">
        <f t="shared" si="10"/>
        <v>277</v>
      </c>
      <c r="I180" s="67">
        <v>77</v>
      </c>
      <c r="J180" s="67">
        <f t="shared" si="12"/>
        <v>77677</v>
      </c>
      <c r="K180" s="68"/>
      <c r="L180" s="68" t="str">
        <f t="shared" si="13"/>
        <v/>
      </c>
      <c r="M180" s="69"/>
      <c r="N180" s="70"/>
      <c r="O180" s="71" t="str">
        <f t="shared" si="11"/>
        <v>太洋</v>
      </c>
      <c r="W180" s="76">
        <v>353</v>
      </c>
      <c r="X180" s="77" t="s">
        <v>816</v>
      </c>
      <c r="Y180" s="78" t="s">
        <v>824</v>
      </c>
      <c r="AB180" s="37" t="s">
        <v>755</v>
      </c>
      <c r="AE180" t="s">
        <v>825</v>
      </c>
      <c r="AF180" t="s">
        <v>826</v>
      </c>
      <c r="AG180">
        <v>3</v>
      </c>
      <c r="AH180" t="s">
        <v>103</v>
      </c>
    </row>
    <row r="181" spans="2:34">
      <c r="B181" s="26" t="s">
        <v>815</v>
      </c>
      <c r="C181" s="39"/>
      <c r="D181" s="39">
        <v>359</v>
      </c>
      <c r="E181" s="26" t="s">
        <v>827</v>
      </c>
      <c r="F181" s="27"/>
      <c r="H181" s="67">
        <f t="shared" si="10"/>
        <v>278</v>
      </c>
      <c r="I181" s="67">
        <v>78</v>
      </c>
      <c r="J181" s="67">
        <f t="shared" si="12"/>
        <v>77678</v>
      </c>
      <c r="K181" s="68"/>
      <c r="L181" s="68" t="str">
        <f t="shared" si="13"/>
        <v/>
      </c>
      <c r="M181" s="69"/>
      <c r="N181" s="70"/>
      <c r="O181" s="71" t="str">
        <f t="shared" si="11"/>
        <v>太洋</v>
      </c>
      <c r="W181" s="76">
        <v>355</v>
      </c>
      <c r="X181" s="77" t="s">
        <v>820</v>
      </c>
      <c r="Y181" s="78" t="s">
        <v>828</v>
      </c>
      <c r="AB181" s="37" t="s">
        <v>755</v>
      </c>
      <c r="AE181" t="s">
        <v>829</v>
      </c>
      <c r="AF181" t="s">
        <v>830</v>
      </c>
      <c r="AG181">
        <v>2</v>
      </c>
      <c r="AH181" t="s">
        <v>109</v>
      </c>
    </row>
    <row r="182" spans="2:34">
      <c r="B182" s="26" t="s">
        <v>815</v>
      </c>
      <c r="C182" s="39"/>
      <c r="D182" s="39">
        <v>361</v>
      </c>
      <c r="E182" s="26" t="s">
        <v>831</v>
      </c>
      <c r="F182" s="27"/>
      <c r="H182" s="80">
        <f t="shared" si="10"/>
        <v>279</v>
      </c>
      <c r="I182" s="80">
        <v>79</v>
      </c>
      <c r="J182" s="80">
        <f t="shared" si="12"/>
        <v>77679</v>
      </c>
      <c r="K182" s="81"/>
      <c r="L182" s="81" t="str">
        <f t="shared" si="13"/>
        <v/>
      </c>
      <c r="M182" s="82"/>
      <c r="N182" s="83"/>
      <c r="O182" s="84" t="str">
        <f t="shared" si="11"/>
        <v>太洋</v>
      </c>
      <c r="W182" s="76">
        <v>357</v>
      </c>
      <c r="X182" s="77" t="s">
        <v>823</v>
      </c>
      <c r="Y182" s="78" t="s">
        <v>832</v>
      </c>
      <c r="AB182" s="37" t="s">
        <v>755</v>
      </c>
      <c r="AE182" t="s">
        <v>833</v>
      </c>
      <c r="AF182" t="s">
        <v>834</v>
      </c>
      <c r="AG182">
        <v>2</v>
      </c>
      <c r="AH182" t="s">
        <v>109</v>
      </c>
    </row>
    <row r="183" spans="2:34">
      <c r="B183" s="26" t="s">
        <v>815</v>
      </c>
      <c r="C183" s="39"/>
      <c r="D183" s="39">
        <v>363</v>
      </c>
      <c r="E183" s="26" t="s">
        <v>835</v>
      </c>
      <c r="F183" s="27"/>
      <c r="H183" s="89">
        <f t="shared" si="10"/>
        <v>280</v>
      </c>
      <c r="I183" s="89">
        <v>80</v>
      </c>
      <c r="J183" s="89">
        <f t="shared" si="12"/>
        <v>77680</v>
      </c>
      <c r="K183" s="90"/>
      <c r="L183" s="90" t="str">
        <f t="shared" si="13"/>
        <v/>
      </c>
      <c r="M183" s="91"/>
      <c r="N183" s="92"/>
      <c r="O183" s="93" t="str">
        <f t="shared" si="11"/>
        <v>太洋</v>
      </c>
      <c r="W183" s="76">
        <v>359</v>
      </c>
      <c r="X183" s="77" t="s">
        <v>827</v>
      </c>
      <c r="Y183" s="78" t="s">
        <v>836</v>
      </c>
      <c r="AB183" s="37" t="s">
        <v>755</v>
      </c>
      <c r="AE183" t="s">
        <v>837</v>
      </c>
      <c r="AF183" t="s">
        <v>838</v>
      </c>
      <c r="AG183">
        <v>3</v>
      </c>
      <c r="AH183" t="s">
        <v>109</v>
      </c>
    </row>
    <row r="184" spans="2:34">
      <c r="B184" s="26" t="s">
        <v>815</v>
      </c>
      <c r="C184" s="39"/>
      <c r="D184" s="39">
        <v>365</v>
      </c>
      <c r="E184" s="26" t="s">
        <v>839</v>
      </c>
      <c r="F184" s="27"/>
      <c r="H184" s="67">
        <f t="shared" si="10"/>
        <v>281</v>
      </c>
      <c r="I184" s="67">
        <v>81</v>
      </c>
      <c r="J184" s="67">
        <f t="shared" si="12"/>
        <v>77681</v>
      </c>
      <c r="K184" s="68"/>
      <c r="L184" s="68" t="str">
        <f t="shared" si="13"/>
        <v/>
      </c>
      <c r="M184" s="69"/>
      <c r="N184" s="70"/>
      <c r="O184" s="71" t="str">
        <f t="shared" si="11"/>
        <v>太洋</v>
      </c>
      <c r="W184" s="76">
        <v>361</v>
      </c>
      <c r="X184" s="77" t="s">
        <v>831</v>
      </c>
      <c r="Y184" s="78" t="s">
        <v>840</v>
      </c>
      <c r="AB184" s="37" t="s">
        <v>755</v>
      </c>
      <c r="AE184" t="s">
        <v>841</v>
      </c>
      <c r="AF184" t="s">
        <v>842</v>
      </c>
      <c r="AG184">
        <v>1</v>
      </c>
      <c r="AH184" t="s">
        <v>103</v>
      </c>
    </row>
    <row r="185" spans="2:34">
      <c r="B185" s="26" t="s">
        <v>815</v>
      </c>
      <c r="C185" s="39"/>
      <c r="D185" s="39">
        <v>367</v>
      </c>
      <c r="E185" s="26" t="s">
        <v>843</v>
      </c>
      <c r="F185" s="27"/>
      <c r="H185" s="67">
        <f t="shared" si="10"/>
        <v>282</v>
      </c>
      <c r="I185" s="67">
        <v>82</v>
      </c>
      <c r="J185" s="67">
        <f t="shared" si="12"/>
        <v>77682</v>
      </c>
      <c r="K185" s="68"/>
      <c r="L185" s="68" t="str">
        <f t="shared" si="13"/>
        <v/>
      </c>
      <c r="M185" s="69"/>
      <c r="N185" s="70"/>
      <c r="O185" s="71" t="str">
        <f t="shared" si="11"/>
        <v>太洋</v>
      </c>
      <c r="W185" s="76">
        <v>363</v>
      </c>
      <c r="X185" s="77" t="s">
        <v>835</v>
      </c>
      <c r="Y185" s="78" t="s">
        <v>844</v>
      </c>
      <c r="AB185" s="37" t="s">
        <v>755</v>
      </c>
      <c r="AE185" t="s">
        <v>845</v>
      </c>
      <c r="AF185" t="s">
        <v>846</v>
      </c>
      <c r="AG185">
        <v>1</v>
      </c>
      <c r="AH185" t="s">
        <v>103</v>
      </c>
    </row>
    <row r="186" spans="2:34">
      <c r="B186" s="26" t="s">
        <v>815</v>
      </c>
      <c r="C186" s="39"/>
      <c r="D186" s="39">
        <v>369</v>
      </c>
      <c r="E186" s="98"/>
      <c r="F186" s="99"/>
      <c r="H186" s="67">
        <f t="shared" si="10"/>
        <v>283</v>
      </c>
      <c r="I186" s="67">
        <v>83</v>
      </c>
      <c r="J186" s="67">
        <f t="shared" si="12"/>
        <v>77683</v>
      </c>
      <c r="K186" s="68"/>
      <c r="L186" s="68" t="str">
        <f t="shared" si="13"/>
        <v/>
      </c>
      <c r="M186" s="69"/>
      <c r="N186" s="70"/>
      <c r="O186" s="71" t="str">
        <f t="shared" si="11"/>
        <v>太洋</v>
      </c>
      <c r="W186" s="76">
        <v>365</v>
      </c>
      <c r="X186" s="77" t="s">
        <v>839</v>
      </c>
      <c r="Y186" s="78" t="s">
        <v>847</v>
      </c>
      <c r="AB186" s="37" t="s">
        <v>755</v>
      </c>
      <c r="AE186" t="s">
        <v>848</v>
      </c>
      <c r="AF186" t="s">
        <v>849</v>
      </c>
      <c r="AG186">
        <v>1</v>
      </c>
      <c r="AH186" t="s">
        <v>103</v>
      </c>
    </row>
    <row r="187" spans="2:34">
      <c r="B187" s="26" t="s">
        <v>850</v>
      </c>
      <c r="C187" s="39"/>
      <c r="D187" s="39">
        <v>371</v>
      </c>
      <c r="E187" s="26" t="s">
        <v>851</v>
      </c>
      <c r="F187" s="27"/>
      <c r="H187" s="80">
        <f t="shared" si="10"/>
        <v>284</v>
      </c>
      <c r="I187" s="80">
        <v>84</v>
      </c>
      <c r="J187" s="80">
        <f t="shared" si="12"/>
        <v>77684</v>
      </c>
      <c r="K187" s="81"/>
      <c r="L187" s="81" t="str">
        <f t="shared" si="13"/>
        <v/>
      </c>
      <c r="M187" s="82"/>
      <c r="N187" s="83"/>
      <c r="O187" s="84" t="str">
        <f t="shared" si="11"/>
        <v>太洋</v>
      </c>
      <c r="W187" s="76">
        <v>367</v>
      </c>
      <c r="X187" s="77" t="s">
        <v>843</v>
      </c>
      <c r="Y187" s="78" t="s">
        <v>852</v>
      </c>
      <c r="AB187" s="37" t="s">
        <v>755</v>
      </c>
      <c r="AE187" t="s">
        <v>853</v>
      </c>
      <c r="AF187" t="s">
        <v>854</v>
      </c>
      <c r="AG187">
        <v>1</v>
      </c>
      <c r="AH187" t="s">
        <v>109</v>
      </c>
    </row>
    <row r="188" spans="2:34">
      <c r="B188" s="26" t="s">
        <v>850</v>
      </c>
      <c r="C188" s="39"/>
      <c r="D188" s="39">
        <v>373</v>
      </c>
      <c r="E188" s="26" t="s">
        <v>855</v>
      </c>
      <c r="F188" s="27"/>
      <c r="H188" s="89">
        <f t="shared" si="10"/>
        <v>285</v>
      </c>
      <c r="I188" s="89">
        <v>85</v>
      </c>
      <c r="J188" s="89">
        <f t="shared" si="12"/>
        <v>77685</v>
      </c>
      <c r="K188" s="90"/>
      <c r="L188" s="90" t="str">
        <f t="shared" si="13"/>
        <v/>
      </c>
      <c r="M188" s="91"/>
      <c r="N188" s="92"/>
      <c r="O188" s="93" t="str">
        <f t="shared" si="11"/>
        <v>太洋</v>
      </c>
      <c r="W188" s="76">
        <v>369</v>
      </c>
      <c r="X188" s="77"/>
      <c r="Y188" s="78" t="s">
        <v>133</v>
      </c>
      <c r="AB188" s="37" t="s">
        <v>755</v>
      </c>
      <c r="AE188" t="s">
        <v>856</v>
      </c>
      <c r="AF188" t="s">
        <v>857</v>
      </c>
      <c r="AG188">
        <v>1</v>
      </c>
      <c r="AH188" t="s">
        <v>103</v>
      </c>
    </row>
    <row r="189" spans="2:34">
      <c r="B189" s="26" t="s">
        <v>850</v>
      </c>
      <c r="C189" s="39"/>
      <c r="D189" s="39">
        <v>375</v>
      </c>
      <c r="E189" s="26" t="s">
        <v>858</v>
      </c>
      <c r="F189" s="27"/>
      <c r="H189" s="67">
        <f t="shared" si="10"/>
        <v>286</v>
      </c>
      <c r="I189" s="67">
        <v>86</v>
      </c>
      <c r="J189" s="67">
        <f t="shared" si="12"/>
        <v>77686</v>
      </c>
      <c r="K189" s="68"/>
      <c r="L189" s="68" t="str">
        <f t="shared" si="13"/>
        <v/>
      </c>
      <c r="M189" s="69"/>
      <c r="N189" s="70"/>
      <c r="O189" s="71" t="str">
        <f t="shared" si="11"/>
        <v>太洋</v>
      </c>
      <c r="W189" s="76">
        <v>371</v>
      </c>
      <c r="X189" s="77" t="s">
        <v>851</v>
      </c>
      <c r="Y189" s="78" t="s">
        <v>859</v>
      </c>
      <c r="AB189" s="37" t="s">
        <v>755</v>
      </c>
      <c r="AE189" t="s">
        <v>860</v>
      </c>
      <c r="AF189" t="s">
        <v>861</v>
      </c>
      <c r="AG189">
        <v>3</v>
      </c>
      <c r="AH189" t="s">
        <v>156</v>
      </c>
    </row>
    <row r="190" spans="2:34">
      <c r="B190" s="26" t="s">
        <v>850</v>
      </c>
      <c r="C190" s="39"/>
      <c r="D190" s="39">
        <v>377</v>
      </c>
      <c r="E190" s="26" t="s">
        <v>862</v>
      </c>
      <c r="F190" s="27"/>
      <c r="H190" s="67">
        <f t="shared" si="10"/>
        <v>287</v>
      </c>
      <c r="I190" s="67">
        <v>87</v>
      </c>
      <c r="J190" s="67">
        <f t="shared" si="12"/>
        <v>77687</v>
      </c>
      <c r="K190" s="68"/>
      <c r="L190" s="68" t="str">
        <f t="shared" si="13"/>
        <v/>
      </c>
      <c r="M190" s="69"/>
      <c r="N190" s="70"/>
      <c r="O190" s="71" t="str">
        <f t="shared" si="11"/>
        <v>太洋</v>
      </c>
      <c r="W190" s="76">
        <v>373</v>
      </c>
      <c r="X190" s="77" t="s">
        <v>855</v>
      </c>
      <c r="Y190" s="78" t="s">
        <v>863</v>
      </c>
      <c r="AB190" s="37" t="s">
        <v>755</v>
      </c>
      <c r="AE190" t="s">
        <v>864</v>
      </c>
      <c r="AF190" t="s">
        <v>865</v>
      </c>
      <c r="AG190">
        <v>2</v>
      </c>
      <c r="AH190" t="s">
        <v>103</v>
      </c>
    </row>
    <row r="191" spans="2:34">
      <c r="B191" s="26" t="s">
        <v>850</v>
      </c>
      <c r="C191" s="39"/>
      <c r="D191" s="39">
        <v>379</v>
      </c>
      <c r="E191" s="26" t="s">
        <v>866</v>
      </c>
      <c r="F191" s="27"/>
      <c r="H191" s="67">
        <f t="shared" si="10"/>
        <v>288</v>
      </c>
      <c r="I191" s="67">
        <v>88</v>
      </c>
      <c r="J191" s="67">
        <f t="shared" si="12"/>
        <v>77688</v>
      </c>
      <c r="K191" s="68"/>
      <c r="L191" s="68" t="str">
        <f t="shared" si="13"/>
        <v/>
      </c>
      <c r="M191" s="69"/>
      <c r="N191" s="70"/>
      <c r="O191" s="71" t="str">
        <f t="shared" si="11"/>
        <v>太洋</v>
      </c>
      <c r="W191" s="76">
        <v>375</v>
      </c>
      <c r="X191" s="77" t="s">
        <v>858</v>
      </c>
      <c r="Y191" s="78" t="s">
        <v>867</v>
      </c>
      <c r="AB191" s="37" t="s">
        <v>755</v>
      </c>
      <c r="AE191" t="s">
        <v>868</v>
      </c>
      <c r="AF191" t="s">
        <v>869</v>
      </c>
      <c r="AG191">
        <v>2</v>
      </c>
      <c r="AH191" t="s">
        <v>103</v>
      </c>
    </row>
    <row r="192" spans="2:34">
      <c r="B192" s="26" t="s">
        <v>850</v>
      </c>
      <c r="C192" s="39"/>
      <c r="D192" s="39">
        <v>381</v>
      </c>
      <c r="E192" s="98"/>
      <c r="F192" s="99"/>
      <c r="H192" s="80">
        <f t="shared" si="10"/>
        <v>289</v>
      </c>
      <c r="I192" s="80">
        <v>89</v>
      </c>
      <c r="J192" s="80">
        <f t="shared" si="12"/>
        <v>77689</v>
      </c>
      <c r="K192" s="81"/>
      <c r="L192" s="81" t="str">
        <f t="shared" si="13"/>
        <v/>
      </c>
      <c r="M192" s="82"/>
      <c r="N192" s="83"/>
      <c r="O192" s="84" t="str">
        <f t="shared" si="11"/>
        <v>太洋</v>
      </c>
      <c r="W192" s="76">
        <v>377</v>
      </c>
      <c r="X192" s="77" t="s">
        <v>862</v>
      </c>
      <c r="Y192" s="78" t="s">
        <v>870</v>
      </c>
      <c r="AB192" s="37" t="s">
        <v>755</v>
      </c>
      <c r="AE192" t="s">
        <v>871</v>
      </c>
      <c r="AF192" t="s">
        <v>872</v>
      </c>
      <c r="AG192">
        <v>1</v>
      </c>
      <c r="AH192" t="s">
        <v>109</v>
      </c>
    </row>
    <row r="193" spans="2:34">
      <c r="B193" s="26" t="s">
        <v>873</v>
      </c>
      <c r="C193" s="39"/>
      <c r="D193" s="39">
        <v>383</v>
      </c>
      <c r="E193" s="26" t="s">
        <v>874</v>
      </c>
      <c r="F193" s="27"/>
      <c r="H193" s="89">
        <f t="shared" si="10"/>
        <v>290</v>
      </c>
      <c r="I193" s="89">
        <v>90</v>
      </c>
      <c r="J193" s="89">
        <f t="shared" si="12"/>
        <v>77690</v>
      </c>
      <c r="K193" s="90"/>
      <c r="L193" s="90" t="str">
        <f t="shared" si="13"/>
        <v/>
      </c>
      <c r="M193" s="91"/>
      <c r="N193" s="92"/>
      <c r="O193" s="93" t="str">
        <f t="shared" si="11"/>
        <v>太洋</v>
      </c>
      <c r="W193" s="76">
        <v>379</v>
      </c>
      <c r="X193" s="77" t="s">
        <v>866</v>
      </c>
      <c r="Y193" s="78" t="s">
        <v>875</v>
      </c>
      <c r="AB193" s="37" t="s">
        <v>755</v>
      </c>
      <c r="AE193" t="s">
        <v>876</v>
      </c>
      <c r="AF193" t="s">
        <v>877</v>
      </c>
      <c r="AG193">
        <v>2</v>
      </c>
      <c r="AH193" t="s">
        <v>124</v>
      </c>
    </row>
    <row r="194" spans="2:34">
      <c r="B194" s="26" t="s">
        <v>873</v>
      </c>
      <c r="C194" s="39"/>
      <c r="D194" s="39">
        <v>385</v>
      </c>
      <c r="E194" s="26" t="s">
        <v>878</v>
      </c>
      <c r="F194" s="27"/>
      <c r="H194" s="67">
        <f t="shared" si="10"/>
        <v>291</v>
      </c>
      <c r="I194" s="67">
        <v>91</v>
      </c>
      <c r="J194" s="67">
        <f t="shared" si="12"/>
        <v>77691</v>
      </c>
      <c r="K194" s="68"/>
      <c r="L194" s="68" t="str">
        <f t="shared" si="13"/>
        <v/>
      </c>
      <c r="M194" s="69"/>
      <c r="N194" s="70"/>
      <c r="O194" s="71" t="str">
        <f t="shared" si="11"/>
        <v>太洋</v>
      </c>
      <c r="W194" s="76">
        <v>381</v>
      </c>
      <c r="X194" s="77"/>
      <c r="Y194" s="78" t="s">
        <v>133</v>
      </c>
      <c r="AB194" s="37" t="s">
        <v>755</v>
      </c>
      <c r="AE194" t="s">
        <v>879</v>
      </c>
      <c r="AF194" t="s">
        <v>880</v>
      </c>
      <c r="AG194">
        <v>2</v>
      </c>
      <c r="AH194" t="s">
        <v>109</v>
      </c>
    </row>
    <row r="195" spans="2:34">
      <c r="B195" s="26" t="s">
        <v>873</v>
      </c>
      <c r="C195" s="39"/>
      <c r="D195" s="39">
        <v>387</v>
      </c>
      <c r="E195" s="26" t="s">
        <v>881</v>
      </c>
      <c r="F195" s="27"/>
      <c r="H195" s="67">
        <f t="shared" si="10"/>
        <v>292</v>
      </c>
      <c r="I195" s="67">
        <v>92</v>
      </c>
      <c r="J195" s="67">
        <f t="shared" si="12"/>
        <v>77692</v>
      </c>
      <c r="K195" s="68"/>
      <c r="L195" s="68" t="str">
        <f t="shared" si="13"/>
        <v/>
      </c>
      <c r="M195" s="69"/>
      <c r="N195" s="70"/>
      <c r="O195" s="71" t="str">
        <f t="shared" si="11"/>
        <v>太洋</v>
      </c>
      <c r="W195" s="76">
        <v>383</v>
      </c>
      <c r="X195" s="77" t="s">
        <v>874</v>
      </c>
      <c r="Y195" s="78" t="s">
        <v>882</v>
      </c>
      <c r="AB195" s="37" t="s">
        <v>755</v>
      </c>
      <c r="AE195" t="s">
        <v>883</v>
      </c>
      <c r="AF195" t="s">
        <v>884</v>
      </c>
      <c r="AG195">
        <v>3</v>
      </c>
      <c r="AH195" t="s">
        <v>109</v>
      </c>
    </row>
    <row r="196" spans="2:34">
      <c r="B196" s="26" t="s">
        <v>873</v>
      </c>
      <c r="C196" s="39"/>
      <c r="D196" s="39">
        <v>389</v>
      </c>
      <c r="E196" s="26" t="s">
        <v>885</v>
      </c>
      <c r="F196" s="27"/>
      <c r="H196" s="67">
        <f t="shared" ref="H196:H202" si="14">IF($W$2="","",$AD$2+$I196)</f>
        <v>293</v>
      </c>
      <c r="I196" s="67">
        <v>93</v>
      </c>
      <c r="J196" s="67">
        <f t="shared" si="12"/>
        <v>77693</v>
      </c>
      <c r="K196" s="68"/>
      <c r="L196" s="68" t="str">
        <f t="shared" si="13"/>
        <v/>
      </c>
      <c r="M196" s="69"/>
      <c r="N196" s="70"/>
      <c r="O196" s="71" t="str">
        <f t="shared" ref="O196:O202" si="15">IF($W$2="","",VLOOKUP($W$2,$W$4:$X$609,2,1))</f>
        <v>太洋</v>
      </c>
      <c r="W196" s="76">
        <v>385</v>
      </c>
      <c r="X196" s="77" t="s">
        <v>878</v>
      </c>
      <c r="Y196" s="78" t="s">
        <v>886</v>
      </c>
      <c r="AB196" s="37" t="s">
        <v>755</v>
      </c>
      <c r="AE196" t="s">
        <v>887</v>
      </c>
      <c r="AF196" t="s">
        <v>888</v>
      </c>
      <c r="AG196">
        <v>1</v>
      </c>
      <c r="AH196" t="s">
        <v>103</v>
      </c>
    </row>
    <row r="197" spans="2:34">
      <c r="B197" s="26" t="s">
        <v>873</v>
      </c>
      <c r="C197" s="39"/>
      <c r="D197" s="39">
        <v>391</v>
      </c>
      <c r="E197" s="26" t="s">
        <v>889</v>
      </c>
      <c r="F197" s="27"/>
      <c r="H197" s="80">
        <f t="shared" si="14"/>
        <v>294</v>
      </c>
      <c r="I197" s="80">
        <v>94</v>
      </c>
      <c r="J197" s="80">
        <f t="shared" si="12"/>
        <v>77694</v>
      </c>
      <c r="K197" s="81"/>
      <c r="L197" s="81" t="str">
        <f t="shared" si="13"/>
        <v/>
      </c>
      <c r="M197" s="82"/>
      <c r="N197" s="83"/>
      <c r="O197" s="84" t="str">
        <f t="shared" si="15"/>
        <v>太洋</v>
      </c>
      <c r="W197" s="76">
        <v>387</v>
      </c>
      <c r="X197" s="77" t="s">
        <v>881</v>
      </c>
      <c r="Y197" s="78" t="s">
        <v>890</v>
      </c>
      <c r="AB197" s="37" t="s">
        <v>755</v>
      </c>
      <c r="AE197" t="s">
        <v>891</v>
      </c>
      <c r="AF197" t="s">
        <v>892</v>
      </c>
      <c r="AG197">
        <v>3</v>
      </c>
      <c r="AH197" t="s">
        <v>109</v>
      </c>
    </row>
    <row r="198" spans="2:34">
      <c r="B198" s="26" t="s">
        <v>873</v>
      </c>
      <c r="C198" s="39"/>
      <c r="D198" s="39">
        <v>393</v>
      </c>
      <c r="E198" s="26" t="s">
        <v>893</v>
      </c>
      <c r="F198" s="27"/>
      <c r="H198" s="89">
        <f t="shared" si="14"/>
        <v>295</v>
      </c>
      <c r="I198" s="89">
        <v>95</v>
      </c>
      <c r="J198" s="89">
        <f t="shared" si="12"/>
        <v>77695</v>
      </c>
      <c r="K198" s="90"/>
      <c r="L198" s="90" t="str">
        <f t="shared" si="13"/>
        <v/>
      </c>
      <c r="M198" s="91"/>
      <c r="N198" s="92"/>
      <c r="O198" s="93" t="str">
        <f t="shared" si="15"/>
        <v>太洋</v>
      </c>
      <c r="W198" s="76">
        <v>389</v>
      </c>
      <c r="X198" s="77" t="s">
        <v>885</v>
      </c>
      <c r="Y198" s="78" t="s">
        <v>894</v>
      </c>
      <c r="AB198" s="37" t="s">
        <v>755</v>
      </c>
      <c r="AE198" t="s">
        <v>895</v>
      </c>
      <c r="AF198" t="s">
        <v>896</v>
      </c>
      <c r="AG198">
        <v>3</v>
      </c>
      <c r="AH198" t="s">
        <v>109</v>
      </c>
    </row>
    <row r="199" spans="2:34">
      <c r="B199" s="26" t="s">
        <v>873</v>
      </c>
      <c r="C199" s="39"/>
      <c r="D199" s="39">
        <v>395</v>
      </c>
      <c r="E199" s="26" t="s">
        <v>897</v>
      </c>
      <c r="F199" s="27"/>
      <c r="H199" s="67">
        <f t="shared" si="14"/>
        <v>296</v>
      </c>
      <c r="I199" s="67">
        <v>96</v>
      </c>
      <c r="J199" s="67">
        <f t="shared" si="12"/>
        <v>77696</v>
      </c>
      <c r="K199" s="68"/>
      <c r="L199" s="68" t="str">
        <f t="shared" si="13"/>
        <v/>
      </c>
      <c r="M199" s="69"/>
      <c r="N199" s="70"/>
      <c r="O199" s="71" t="str">
        <f t="shared" si="15"/>
        <v>太洋</v>
      </c>
      <c r="W199" s="76">
        <v>391</v>
      </c>
      <c r="X199" s="77" t="s">
        <v>889</v>
      </c>
      <c r="Y199" s="78" t="s">
        <v>898</v>
      </c>
      <c r="AB199" s="37" t="s">
        <v>755</v>
      </c>
      <c r="AE199" t="s">
        <v>899</v>
      </c>
      <c r="AF199" t="s">
        <v>900</v>
      </c>
      <c r="AG199">
        <v>1</v>
      </c>
      <c r="AH199" t="s">
        <v>103</v>
      </c>
    </row>
    <row r="200" spans="2:34">
      <c r="B200" s="26" t="s">
        <v>873</v>
      </c>
      <c r="C200" s="39"/>
      <c r="D200" s="39">
        <v>397</v>
      </c>
      <c r="E200" s="26" t="s">
        <v>901</v>
      </c>
      <c r="F200" s="27"/>
      <c r="H200" s="67">
        <f t="shared" si="14"/>
        <v>297</v>
      </c>
      <c r="I200" s="67">
        <v>97</v>
      </c>
      <c r="J200" s="67">
        <f t="shared" si="12"/>
        <v>77697</v>
      </c>
      <c r="K200" s="68"/>
      <c r="L200" s="68" t="str">
        <f t="shared" si="13"/>
        <v/>
      </c>
      <c r="M200" s="69"/>
      <c r="N200" s="70"/>
      <c r="O200" s="71" t="str">
        <f t="shared" si="15"/>
        <v>太洋</v>
      </c>
      <c r="W200" s="76">
        <v>393</v>
      </c>
      <c r="X200" s="77" t="s">
        <v>893</v>
      </c>
      <c r="Y200" s="78" t="s">
        <v>902</v>
      </c>
      <c r="AB200" s="37" t="s">
        <v>755</v>
      </c>
      <c r="AE200" t="s">
        <v>903</v>
      </c>
      <c r="AF200" t="s">
        <v>904</v>
      </c>
      <c r="AG200">
        <v>1</v>
      </c>
      <c r="AH200" t="s">
        <v>109</v>
      </c>
    </row>
    <row r="201" spans="2:34">
      <c r="B201" s="26" t="s">
        <v>873</v>
      </c>
      <c r="C201" s="39"/>
      <c r="D201" s="39">
        <v>399</v>
      </c>
      <c r="E201" s="98"/>
      <c r="F201" s="99"/>
      <c r="H201" s="67">
        <f t="shared" si="14"/>
        <v>298</v>
      </c>
      <c r="I201" s="67">
        <v>98</v>
      </c>
      <c r="J201" s="67">
        <f t="shared" si="12"/>
        <v>77698</v>
      </c>
      <c r="K201" s="68"/>
      <c r="L201" s="68" t="str">
        <f t="shared" si="13"/>
        <v/>
      </c>
      <c r="M201" s="69"/>
      <c r="N201" s="70"/>
      <c r="O201" s="71" t="str">
        <f t="shared" si="15"/>
        <v>太洋</v>
      </c>
      <c r="W201" s="76">
        <v>395</v>
      </c>
      <c r="X201" s="77" t="s">
        <v>897</v>
      </c>
      <c r="Y201" s="78" t="s">
        <v>905</v>
      </c>
      <c r="AB201" s="37" t="s">
        <v>755</v>
      </c>
      <c r="AE201" t="s">
        <v>906</v>
      </c>
      <c r="AF201" t="s">
        <v>907</v>
      </c>
      <c r="AG201">
        <v>2</v>
      </c>
      <c r="AH201" t="s">
        <v>103</v>
      </c>
    </row>
    <row r="202" spans="2:34" ht="13.8" thickBot="1">
      <c r="B202" s="26" t="s">
        <v>908</v>
      </c>
      <c r="C202" s="39"/>
      <c r="D202" s="39">
        <v>401</v>
      </c>
      <c r="E202" s="26" t="s">
        <v>909</v>
      </c>
      <c r="F202" s="27"/>
      <c r="H202" s="101">
        <f t="shared" si="14"/>
        <v>299</v>
      </c>
      <c r="I202" s="101">
        <v>99</v>
      </c>
      <c r="J202" s="101">
        <f t="shared" si="12"/>
        <v>77699</v>
      </c>
      <c r="K202" s="102"/>
      <c r="L202" s="102" t="str">
        <f t="shared" si="13"/>
        <v/>
      </c>
      <c r="M202" s="103"/>
      <c r="N202" s="104"/>
      <c r="O202" s="105" t="str">
        <f t="shared" si="15"/>
        <v>太洋</v>
      </c>
      <c r="W202" s="76">
        <v>397</v>
      </c>
      <c r="X202" s="77" t="s">
        <v>901</v>
      </c>
      <c r="Y202" s="78" t="s">
        <v>910</v>
      </c>
      <c r="AB202" s="37" t="s">
        <v>755</v>
      </c>
      <c r="AE202" t="s">
        <v>911</v>
      </c>
      <c r="AF202" t="s">
        <v>912</v>
      </c>
      <c r="AG202">
        <v>2</v>
      </c>
      <c r="AH202" t="s">
        <v>109</v>
      </c>
    </row>
    <row r="203" spans="2:34">
      <c r="B203" s="26" t="s">
        <v>908</v>
      </c>
      <c r="C203" s="39"/>
      <c r="D203" s="39">
        <v>403</v>
      </c>
      <c r="E203" s="26" t="s">
        <v>913</v>
      </c>
      <c r="F203" s="27"/>
      <c r="W203" s="76">
        <v>399</v>
      </c>
      <c r="X203" s="77"/>
      <c r="Y203" s="78" t="s">
        <v>133</v>
      </c>
      <c r="AB203" s="37" t="s">
        <v>755</v>
      </c>
      <c r="AE203" t="s">
        <v>914</v>
      </c>
      <c r="AF203" t="s">
        <v>915</v>
      </c>
      <c r="AG203">
        <v>1</v>
      </c>
      <c r="AH203" t="s">
        <v>109</v>
      </c>
    </row>
    <row r="204" spans="2:34">
      <c r="B204" s="26" t="s">
        <v>908</v>
      </c>
      <c r="C204" s="39"/>
      <c r="D204" s="39">
        <v>405</v>
      </c>
      <c r="E204" s="26" t="s">
        <v>916</v>
      </c>
      <c r="F204" s="27"/>
      <c r="W204" s="76">
        <v>401</v>
      </c>
      <c r="X204" s="77" t="s">
        <v>909</v>
      </c>
      <c r="Y204" s="78" t="s">
        <v>917</v>
      </c>
      <c r="AB204" s="37" t="s">
        <v>755</v>
      </c>
    </row>
    <row r="205" spans="2:34">
      <c r="B205" s="26" t="s">
        <v>908</v>
      </c>
      <c r="C205" s="39"/>
      <c r="D205" s="39">
        <v>407</v>
      </c>
      <c r="E205" s="26" t="s">
        <v>918</v>
      </c>
      <c r="F205" s="27"/>
      <c r="W205" s="76">
        <v>403</v>
      </c>
      <c r="X205" s="77" t="s">
        <v>913</v>
      </c>
      <c r="Y205" s="78" t="s">
        <v>919</v>
      </c>
      <c r="AB205" s="37" t="s">
        <v>755</v>
      </c>
    </row>
    <row r="206" spans="2:34">
      <c r="B206" s="26" t="s">
        <v>908</v>
      </c>
      <c r="C206" s="39"/>
      <c r="D206" s="39">
        <v>409</v>
      </c>
      <c r="E206" s="26" t="s">
        <v>920</v>
      </c>
      <c r="F206" s="27"/>
      <c r="W206" s="76">
        <v>405</v>
      </c>
      <c r="X206" s="77" t="s">
        <v>916</v>
      </c>
      <c r="Y206" s="78" t="s">
        <v>921</v>
      </c>
      <c r="AB206" s="37" t="s">
        <v>755</v>
      </c>
    </row>
    <row r="207" spans="2:34">
      <c r="B207" s="26" t="s">
        <v>908</v>
      </c>
      <c r="C207" s="39"/>
      <c r="D207" s="39">
        <v>411</v>
      </c>
      <c r="E207" s="26" t="s">
        <v>922</v>
      </c>
      <c r="F207" s="27"/>
      <c r="W207" s="76">
        <v>407</v>
      </c>
      <c r="X207" s="77" t="s">
        <v>918</v>
      </c>
      <c r="Y207" s="78" t="s">
        <v>923</v>
      </c>
      <c r="AB207" s="37" t="s">
        <v>755</v>
      </c>
    </row>
    <row r="208" spans="2:34">
      <c r="B208" s="26" t="s">
        <v>908</v>
      </c>
      <c r="C208" s="39"/>
      <c r="D208" s="39">
        <v>413</v>
      </c>
      <c r="E208" s="26" t="s">
        <v>924</v>
      </c>
      <c r="F208" s="27"/>
      <c r="W208" s="76">
        <v>409</v>
      </c>
      <c r="X208" s="77" t="s">
        <v>920</v>
      </c>
      <c r="Y208" s="78" t="s">
        <v>925</v>
      </c>
      <c r="AB208" s="37" t="s">
        <v>755</v>
      </c>
    </row>
    <row r="209" spans="2:28">
      <c r="B209" s="26" t="s">
        <v>908</v>
      </c>
      <c r="C209" s="39"/>
      <c r="D209" s="39">
        <v>415</v>
      </c>
      <c r="E209" s="98"/>
      <c r="F209" s="99"/>
      <c r="W209" s="76">
        <v>411</v>
      </c>
      <c r="X209" s="77" t="s">
        <v>922</v>
      </c>
      <c r="Y209" s="78" t="s">
        <v>926</v>
      </c>
      <c r="AB209" s="37" t="s">
        <v>755</v>
      </c>
    </row>
    <row r="210" spans="2:28">
      <c r="B210" s="26" t="s">
        <v>927</v>
      </c>
      <c r="C210" s="39"/>
      <c r="D210" s="39">
        <v>417</v>
      </c>
      <c r="E210" s="26" t="s">
        <v>928</v>
      </c>
      <c r="F210" s="27"/>
      <c r="W210" s="76">
        <v>413</v>
      </c>
      <c r="X210" s="77" t="s">
        <v>924</v>
      </c>
      <c r="Y210" s="78" t="s">
        <v>929</v>
      </c>
      <c r="AB210" s="37" t="s">
        <v>755</v>
      </c>
    </row>
    <row r="211" spans="2:28">
      <c r="B211" s="26" t="s">
        <v>927</v>
      </c>
      <c r="C211" s="39"/>
      <c r="D211" s="39">
        <v>419</v>
      </c>
      <c r="E211" s="26" t="s">
        <v>930</v>
      </c>
      <c r="F211" s="27"/>
      <c r="W211" s="76">
        <v>415</v>
      </c>
      <c r="X211" s="77"/>
      <c r="Y211" s="78" t="s">
        <v>133</v>
      </c>
      <c r="AB211" s="37" t="s">
        <v>755</v>
      </c>
    </row>
    <row r="212" spans="2:28">
      <c r="B212" s="26" t="s">
        <v>927</v>
      </c>
      <c r="C212" s="39"/>
      <c r="D212" s="39">
        <v>421</v>
      </c>
      <c r="E212" s="111" t="s">
        <v>931</v>
      </c>
      <c r="F212" s="112"/>
      <c r="W212" s="76">
        <v>417</v>
      </c>
      <c r="X212" s="77" t="s">
        <v>928</v>
      </c>
      <c r="Y212" s="78" t="s">
        <v>932</v>
      </c>
      <c r="AB212" s="37" t="s">
        <v>755</v>
      </c>
    </row>
    <row r="213" spans="2:28">
      <c r="B213" s="26" t="s">
        <v>927</v>
      </c>
      <c r="C213" s="39"/>
      <c r="D213" s="39">
        <v>423</v>
      </c>
      <c r="E213" s="26" t="s">
        <v>933</v>
      </c>
      <c r="F213" s="27"/>
      <c r="W213" s="76">
        <v>419</v>
      </c>
      <c r="X213" s="77" t="s">
        <v>930</v>
      </c>
      <c r="Y213" s="78" t="s">
        <v>934</v>
      </c>
      <c r="AB213" s="37" t="s">
        <v>755</v>
      </c>
    </row>
    <row r="214" spans="2:28">
      <c r="B214" s="26" t="s">
        <v>927</v>
      </c>
      <c r="C214" s="39"/>
      <c r="D214" s="39">
        <v>425</v>
      </c>
      <c r="E214" s="26" t="s">
        <v>935</v>
      </c>
      <c r="F214" s="27"/>
      <c r="W214" s="76">
        <v>421</v>
      </c>
      <c r="X214" s="77" t="s">
        <v>931</v>
      </c>
      <c r="Y214" s="78" t="s">
        <v>936</v>
      </c>
      <c r="AB214" s="37" t="s">
        <v>755</v>
      </c>
    </row>
    <row r="215" spans="2:28">
      <c r="B215" s="26" t="s">
        <v>927</v>
      </c>
      <c r="C215" s="39"/>
      <c r="D215" s="39">
        <v>427</v>
      </c>
      <c r="E215" s="26" t="s">
        <v>937</v>
      </c>
      <c r="F215" s="27"/>
      <c r="W215" s="76">
        <v>423</v>
      </c>
      <c r="X215" s="77" t="s">
        <v>933</v>
      </c>
      <c r="Y215" s="78" t="s">
        <v>938</v>
      </c>
      <c r="AB215" s="37" t="s">
        <v>755</v>
      </c>
    </row>
    <row r="216" spans="2:28">
      <c r="B216" s="26" t="s">
        <v>927</v>
      </c>
      <c r="C216" s="39"/>
      <c r="D216" s="39">
        <v>429</v>
      </c>
      <c r="E216" s="26" t="s">
        <v>939</v>
      </c>
      <c r="F216" s="27"/>
      <c r="W216" s="76">
        <v>425</v>
      </c>
      <c r="X216" s="77" t="s">
        <v>935</v>
      </c>
      <c r="Y216" s="78" t="s">
        <v>940</v>
      </c>
      <c r="AB216" s="37" t="s">
        <v>755</v>
      </c>
    </row>
    <row r="217" spans="2:28">
      <c r="B217" s="26" t="s">
        <v>927</v>
      </c>
      <c r="C217" s="39"/>
      <c r="D217" s="39">
        <v>431</v>
      </c>
      <c r="E217" s="26" t="s">
        <v>941</v>
      </c>
      <c r="F217" s="27"/>
      <c r="W217" s="76">
        <v>427</v>
      </c>
      <c r="X217" s="77" t="s">
        <v>937</v>
      </c>
      <c r="Y217" s="78" t="s">
        <v>942</v>
      </c>
      <c r="AB217" s="37" t="s">
        <v>755</v>
      </c>
    </row>
    <row r="218" spans="2:28">
      <c r="B218" s="26" t="s">
        <v>927</v>
      </c>
      <c r="C218" s="39"/>
      <c r="D218" s="39">
        <v>433</v>
      </c>
      <c r="E218" s="98"/>
      <c r="F218" s="99"/>
      <c r="W218" s="76">
        <v>429</v>
      </c>
      <c r="X218" s="77" t="s">
        <v>939</v>
      </c>
      <c r="Y218" s="78" t="s">
        <v>943</v>
      </c>
      <c r="AB218" s="37" t="s">
        <v>755</v>
      </c>
    </row>
    <row r="219" spans="2:28">
      <c r="B219" s="26" t="s">
        <v>927</v>
      </c>
      <c r="C219" s="39"/>
      <c r="D219" s="39">
        <v>435</v>
      </c>
      <c r="E219" s="98"/>
      <c r="F219" s="99"/>
      <c r="W219" s="76">
        <v>431</v>
      </c>
      <c r="X219" s="77" t="s">
        <v>941</v>
      </c>
      <c r="Y219" s="78" t="s">
        <v>944</v>
      </c>
      <c r="AB219" s="37" t="s">
        <v>755</v>
      </c>
    </row>
    <row r="220" spans="2:28">
      <c r="B220" s="26" t="s">
        <v>927</v>
      </c>
      <c r="C220" s="39"/>
      <c r="D220" s="39">
        <v>437</v>
      </c>
      <c r="E220" s="98"/>
      <c r="F220" s="99"/>
      <c r="W220" s="76">
        <v>433</v>
      </c>
      <c r="X220" s="77"/>
      <c r="Y220" s="78" t="s">
        <v>133</v>
      </c>
      <c r="AB220" s="37" t="s">
        <v>755</v>
      </c>
    </row>
    <row r="221" spans="2:28">
      <c r="B221" s="26" t="s">
        <v>945</v>
      </c>
      <c r="C221" s="39"/>
      <c r="D221" s="39">
        <v>439</v>
      </c>
      <c r="E221" s="26" t="s">
        <v>946</v>
      </c>
      <c r="F221" s="27"/>
      <c r="W221" s="76">
        <v>435</v>
      </c>
      <c r="X221" s="77"/>
      <c r="Y221" s="78" t="s">
        <v>133</v>
      </c>
      <c r="AB221" s="37" t="s">
        <v>755</v>
      </c>
    </row>
    <row r="222" spans="2:28">
      <c r="B222" s="26" t="s">
        <v>945</v>
      </c>
      <c r="C222" s="39"/>
      <c r="D222" s="39">
        <v>441</v>
      </c>
      <c r="E222" s="26" t="s">
        <v>947</v>
      </c>
      <c r="F222" s="27"/>
      <c r="W222" s="76">
        <v>437</v>
      </c>
      <c r="X222" s="77"/>
      <c r="Y222" s="78" t="s">
        <v>133</v>
      </c>
      <c r="AB222" s="37" t="s">
        <v>948</v>
      </c>
    </row>
    <row r="223" spans="2:28">
      <c r="B223" s="26" t="s">
        <v>945</v>
      </c>
      <c r="C223" s="39"/>
      <c r="D223" s="39">
        <v>443</v>
      </c>
      <c r="E223" s="26" t="s">
        <v>949</v>
      </c>
      <c r="F223" s="27"/>
      <c r="W223" s="76">
        <v>439</v>
      </c>
      <c r="X223" s="77" t="s">
        <v>946</v>
      </c>
      <c r="Y223" s="78" t="s">
        <v>950</v>
      </c>
      <c r="AB223" s="37" t="s">
        <v>948</v>
      </c>
    </row>
    <row r="224" spans="2:28">
      <c r="B224" s="26" t="s">
        <v>945</v>
      </c>
      <c r="C224" s="39"/>
      <c r="D224" s="39">
        <v>445</v>
      </c>
      <c r="E224" s="26" t="s">
        <v>951</v>
      </c>
      <c r="F224" s="27"/>
      <c r="W224" s="76">
        <v>441</v>
      </c>
      <c r="X224" s="77" t="s">
        <v>947</v>
      </c>
      <c r="Y224" s="78" t="s">
        <v>952</v>
      </c>
      <c r="AB224" s="37" t="s">
        <v>948</v>
      </c>
    </row>
    <row r="225" spans="2:28">
      <c r="B225" s="26" t="s">
        <v>945</v>
      </c>
      <c r="C225" s="39"/>
      <c r="D225" s="39">
        <v>447</v>
      </c>
      <c r="E225" s="26" t="s">
        <v>953</v>
      </c>
      <c r="F225" s="27"/>
      <c r="W225" s="76">
        <v>443</v>
      </c>
      <c r="X225" s="77" t="s">
        <v>949</v>
      </c>
      <c r="Y225" s="78" t="s">
        <v>954</v>
      </c>
      <c r="AB225" s="37" t="s">
        <v>948</v>
      </c>
    </row>
    <row r="226" spans="2:28">
      <c r="B226" s="26" t="s">
        <v>945</v>
      </c>
      <c r="C226" s="39"/>
      <c r="D226" s="39">
        <v>449</v>
      </c>
      <c r="E226" s="26" t="s">
        <v>955</v>
      </c>
      <c r="F226" s="27"/>
      <c r="W226" s="76">
        <v>445</v>
      </c>
      <c r="X226" s="77" t="s">
        <v>951</v>
      </c>
      <c r="Y226" s="78" t="s">
        <v>956</v>
      </c>
      <c r="AB226" s="37" t="s">
        <v>948</v>
      </c>
    </row>
    <row r="227" spans="2:28">
      <c r="B227" s="26" t="s">
        <v>945</v>
      </c>
      <c r="C227" s="39"/>
      <c r="D227" s="39">
        <v>451</v>
      </c>
      <c r="E227" s="26" t="s">
        <v>957</v>
      </c>
      <c r="F227" s="27"/>
      <c r="W227" s="76">
        <v>447</v>
      </c>
      <c r="X227" s="77" t="s">
        <v>953</v>
      </c>
      <c r="Y227" s="78" t="s">
        <v>958</v>
      </c>
      <c r="AB227" s="37" t="s">
        <v>948</v>
      </c>
    </row>
    <row r="228" spans="2:28">
      <c r="B228" s="26" t="s">
        <v>945</v>
      </c>
      <c r="C228" s="39"/>
      <c r="D228" s="39">
        <v>453</v>
      </c>
      <c r="E228" s="26" t="s">
        <v>959</v>
      </c>
      <c r="F228" s="27"/>
      <c r="W228" s="76">
        <v>449</v>
      </c>
      <c r="X228" s="77" t="s">
        <v>955</v>
      </c>
      <c r="Y228" s="78" t="s">
        <v>960</v>
      </c>
      <c r="AB228" s="37" t="s">
        <v>948</v>
      </c>
    </row>
    <row r="229" spans="2:28">
      <c r="B229" s="26" t="s">
        <v>945</v>
      </c>
      <c r="C229" s="39"/>
      <c r="D229" s="39">
        <v>455</v>
      </c>
      <c r="E229" s="26" t="s">
        <v>961</v>
      </c>
      <c r="F229" s="27"/>
      <c r="W229" s="76">
        <v>451</v>
      </c>
      <c r="X229" s="77" t="s">
        <v>957</v>
      </c>
      <c r="Y229" s="78" t="s">
        <v>962</v>
      </c>
      <c r="AB229" s="37" t="s">
        <v>948</v>
      </c>
    </row>
    <row r="230" spans="2:28">
      <c r="B230" s="26" t="s">
        <v>945</v>
      </c>
      <c r="C230" s="39"/>
      <c r="D230" s="39">
        <v>457</v>
      </c>
      <c r="E230" s="26" t="s">
        <v>963</v>
      </c>
      <c r="F230" s="27"/>
      <c r="W230" s="76">
        <v>453</v>
      </c>
      <c r="X230" s="77" t="s">
        <v>959</v>
      </c>
      <c r="Y230" s="78" t="s">
        <v>964</v>
      </c>
      <c r="AB230" s="37" t="s">
        <v>948</v>
      </c>
    </row>
    <row r="231" spans="2:28">
      <c r="B231" s="26" t="s">
        <v>945</v>
      </c>
      <c r="C231" s="39"/>
      <c r="D231" s="39">
        <v>459</v>
      </c>
      <c r="E231" s="26" t="s">
        <v>965</v>
      </c>
      <c r="F231" s="27"/>
      <c r="W231" s="76">
        <v>455</v>
      </c>
      <c r="X231" s="77" t="s">
        <v>961</v>
      </c>
      <c r="Y231" s="78" t="s">
        <v>966</v>
      </c>
      <c r="AB231" s="37" t="s">
        <v>948</v>
      </c>
    </row>
    <row r="232" spans="2:28">
      <c r="B232" s="26" t="s">
        <v>945</v>
      </c>
      <c r="C232" s="39"/>
      <c r="D232" s="39">
        <v>461</v>
      </c>
      <c r="E232" s="26" t="s">
        <v>967</v>
      </c>
      <c r="F232" s="27"/>
      <c r="W232" s="76">
        <v>457</v>
      </c>
      <c r="X232" s="77" t="s">
        <v>963</v>
      </c>
      <c r="Y232" s="78" t="s">
        <v>968</v>
      </c>
      <c r="AB232" s="37" t="s">
        <v>948</v>
      </c>
    </row>
    <row r="233" spans="2:28">
      <c r="B233" s="26" t="s">
        <v>945</v>
      </c>
      <c r="C233" s="39"/>
      <c r="D233" s="39">
        <v>463</v>
      </c>
      <c r="E233" s="26" t="s">
        <v>969</v>
      </c>
      <c r="F233" s="27"/>
      <c r="W233" s="76">
        <v>459</v>
      </c>
      <c r="X233" s="77" t="s">
        <v>965</v>
      </c>
      <c r="Y233" s="78" t="s">
        <v>970</v>
      </c>
      <c r="AB233" s="37" t="s">
        <v>948</v>
      </c>
    </row>
    <row r="234" spans="2:28">
      <c r="B234" s="26" t="s">
        <v>945</v>
      </c>
      <c r="C234" s="39"/>
      <c r="D234" s="39">
        <v>465</v>
      </c>
      <c r="E234" s="26" t="s">
        <v>971</v>
      </c>
      <c r="F234" s="27"/>
      <c r="W234" s="76">
        <v>461</v>
      </c>
      <c r="X234" s="77" t="s">
        <v>967</v>
      </c>
      <c r="Y234" s="78" t="s">
        <v>972</v>
      </c>
      <c r="AB234" s="37" t="s">
        <v>948</v>
      </c>
    </row>
    <row r="235" spans="2:28">
      <c r="B235" s="26" t="s">
        <v>945</v>
      </c>
      <c r="C235" s="39"/>
      <c r="D235" s="39">
        <v>467</v>
      </c>
      <c r="E235" s="26" t="s">
        <v>973</v>
      </c>
      <c r="F235" s="27"/>
      <c r="W235" s="76">
        <v>463</v>
      </c>
      <c r="X235" s="77" t="s">
        <v>969</v>
      </c>
      <c r="Y235" s="78" t="s">
        <v>974</v>
      </c>
      <c r="AB235" s="37" t="s">
        <v>948</v>
      </c>
    </row>
    <row r="236" spans="2:28">
      <c r="B236" s="26" t="s">
        <v>945</v>
      </c>
      <c r="C236" s="39"/>
      <c r="D236" s="39">
        <v>469</v>
      </c>
      <c r="E236" s="26" t="s">
        <v>975</v>
      </c>
      <c r="F236" s="27"/>
      <c r="W236" s="76">
        <v>465</v>
      </c>
      <c r="X236" s="77" t="s">
        <v>971</v>
      </c>
      <c r="Y236" s="78" t="s">
        <v>976</v>
      </c>
      <c r="AB236" s="37" t="s">
        <v>948</v>
      </c>
    </row>
    <row r="237" spans="2:28">
      <c r="B237" s="26" t="s">
        <v>945</v>
      </c>
      <c r="C237" s="39"/>
      <c r="D237" s="39">
        <v>471</v>
      </c>
      <c r="E237" s="26" t="s">
        <v>977</v>
      </c>
      <c r="F237" s="27"/>
      <c r="W237" s="76">
        <v>467</v>
      </c>
      <c r="X237" s="77" t="s">
        <v>973</v>
      </c>
      <c r="Y237" s="78" t="s">
        <v>978</v>
      </c>
      <c r="AB237" s="37" t="s">
        <v>948</v>
      </c>
    </row>
    <row r="238" spans="2:28">
      <c r="B238" s="26" t="s">
        <v>945</v>
      </c>
      <c r="C238" s="39"/>
      <c r="D238" s="39">
        <v>473</v>
      </c>
      <c r="E238" s="26" t="s">
        <v>979</v>
      </c>
      <c r="F238" s="27"/>
      <c r="W238" s="76">
        <v>469</v>
      </c>
      <c r="X238" s="77" t="s">
        <v>975</v>
      </c>
      <c r="Y238" s="78" t="s">
        <v>980</v>
      </c>
      <c r="AB238" s="37" t="s">
        <v>948</v>
      </c>
    </row>
    <row r="239" spans="2:28">
      <c r="B239" s="26" t="s">
        <v>945</v>
      </c>
      <c r="C239" s="39"/>
      <c r="D239" s="39">
        <v>475</v>
      </c>
      <c r="E239" s="26" t="s">
        <v>981</v>
      </c>
      <c r="F239" s="27"/>
      <c r="W239" s="76">
        <v>471</v>
      </c>
      <c r="X239" s="77" t="s">
        <v>977</v>
      </c>
      <c r="Y239" s="78" t="s">
        <v>982</v>
      </c>
      <c r="AB239" s="37" t="s">
        <v>948</v>
      </c>
    </row>
    <row r="240" spans="2:28">
      <c r="B240" s="26" t="s">
        <v>945</v>
      </c>
      <c r="C240" s="39"/>
      <c r="D240" s="39">
        <v>477</v>
      </c>
      <c r="E240" s="26" t="s">
        <v>983</v>
      </c>
      <c r="F240" s="27"/>
      <c r="W240" s="76">
        <v>473</v>
      </c>
      <c r="X240" s="77" t="s">
        <v>979</v>
      </c>
      <c r="Y240" s="78" t="s">
        <v>984</v>
      </c>
      <c r="AB240" s="37" t="s">
        <v>948</v>
      </c>
    </row>
    <row r="241" spans="2:28">
      <c r="B241" s="26" t="s">
        <v>945</v>
      </c>
      <c r="C241" s="39"/>
      <c r="D241" s="39">
        <v>479</v>
      </c>
      <c r="E241" s="26" t="s">
        <v>985</v>
      </c>
      <c r="F241" s="27"/>
      <c r="W241" s="76">
        <v>475</v>
      </c>
      <c r="X241" s="77" t="s">
        <v>981</v>
      </c>
      <c r="Y241" s="78" t="s">
        <v>986</v>
      </c>
      <c r="AB241" s="37" t="s">
        <v>948</v>
      </c>
    </row>
    <row r="242" spans="2:28">
      <c r="B242" s="26" t="s">
        <v>945</v>
      </c>
      <c r="C242" s="39"/>
      <c r="D242" s="39">
        <v>481</v>
      </c>
      <c r="E242" s="26" t="s">
        <v>987</v>
      </c>
      <c r="F242" s="27"/>
      <c r="W242" s="76">
        <v>477</v>
      </c>
      <c r="X242" s="77" t="s">
        <v>983</v>
      </c>
      <c r="Y242" s="78" t="s">
        <v>988</v>
      </c>
      <c r="AB242" s="37" t="s">
        <v>948</v>
      </c>
    </row>
    <row r="243" spans="2:28">
      <c r="B243" s="26" t="s">
        <v>945</v>
      </c>
      <c r="C243" s="39"/>
      <c r="D243" s="39">
        <v>483</v>
      </c>
      <c r="E243" s="26" t="s">
        <v>989</v>
      </c>
      <c r="F243" s="27"/>
      <c r="W243" s="76">
        <v>479</v>
      </c>
      <c r="X243" s="77" t="s">
        <v>985</v>
      </c>
      <c r="Y243" s="78" t="s">
        <v>990</v>
      </c>
      <c r="AB243" s="37" t="s">
        <v>948</v>
      </c>
    </row>
    <row r="244" spans="2:28">
      <c r="B244" s="26" t="s">
        <v>945</v>
      </c>
      <c r="C244" s="39"/>
      <c r="D244" s="39">
        <v>485</v>
      </c>
      <c r="E244" s="26" t="s">
        <v>991</v>
      </c>
      <c r="F244" s="27"/>
      <c r="W244" s="76">
        <v>481</v>
      </c>
      <c r="X244" s="77" t="s">
        <v>987</v>
      </c>
      <c r="Y244" s="78" t="s">
        <v>992</v>
      </c>
      <c r="AB244" s="37" t="s">
        <v>948</v>
      </c>
    </row>
    <row r="245" spans="2:28">
      <c r="B245" s="26" t="s">
        <v>945</v>
      </c>
      <c r="C245" s="39"/>
      <c r="D245" s="39">
        <v>487</v>
      </c>
      <c r="E245" s="26" t="s">
        <v>993</v>
      </c>
      <c r="F245" s="27"/>
      <c r="W245" s="76">
        <v>483</v>
      </c>
      <c r="X245" s="77" t="s">
        <v>989</v>
      </c>
      <c r="Y245" s="78" t="s">
        <v>994</v>
      </c>
      <c r="AB245" s="37" t="s">
        <v>948</v>
      </c>
    </row>
    <row r="246" spans="2:28">
      <c r="B246" s="26" t="s">
        <v>945</v>
      </c>
      <c r="C246" s="39"/>
      <c r="D246" s="39">
        <v>489</v>
      </c>
      <c r="E246" s="98"/>
      <c r="F246" s="99"/>
      <c r="W246" s="76">
        <v>485</v>
      </c>
      <c r="X246" s="77" t="s">
        <v>991</v>
      </c>
      <c r="Y246" s="78" t="s">
        <v>995</v>
      </c>
      <c r="AB246" s="37" t="s">
        <v>948</v>
      </c>
    </row>
    <row r="247" spans="2:28">
      <c r="B247" s="26" t="s">
        <v>945</v>
      </c>
      <c r="C247" s="39"/>
      <c r="D247" s="39">
        <v>491</v>
      </c>
      <c r="E247" s="98"/>
      <c r="F247" s="99"/>
      <c r="W247" s="76">
        <v>487</v>
      </c>
      <c r="X247" s="77" t="s">
        <v>993</v>
      </c>
      <c r="Y247" s="78" t="s">
        <v>996</v>
      </c>
      <c r="AB247" s="37" t="s">
        <v>948</v>
      </c>
    </row>
    <row r="248" spans="2:28">
      <c r="B248" s="26" t="s">
        <v>945</v>
      </c>
      <c r="C248" s="39"/>
      <c r="D248" s="39">
        <v>493</v>
      </c>
      <c r="E248" s="98"/>
      <c r="F248" s="99"/>
      <c r="W248" s="76">
        <v>489</v>
      </c>
      <c r="X248" s="77"/>
      <c r="Y248" s="78" t="s">
        <v>133</v>
      </c>
      <c r="AB248" s="37" t="s">
        <v>948</v>
      </c>
    </row>
    <row r="249" spans="2:28">
      <c r="B249" s="26" t="s">
        <v>945</v>
      </c>
      <c r="C249" s="39"/>
      <c r="D249" s="39">
        <v>495</v>
      </c>
      <c r="E249" s="98"/>
      <c r="F249" s="99"/>
      <c r="W249" s="76">
        <v>491</v>
      </c>
      <c r="X249" s="77"/>
      <c r="Y249" s="78" t="s">
        <v>133</v>
      </c>
      <c r="AB249" s="37" t="s">
        <v>948</v>
      </c>
    </row>
    <row r="250" spans="2:28">
      <c r="B250" s="26" t="s">
        <v>945</v>
      </c>
      <c r="C250" s="39"/>
      <c r="D250" s="39">
        <v>497</v>
      </c>
      <c r="E250" s="98"/>
      <c r="F250" s="99"/>
      <c r="W250" s="76">
        <v>493</v>
      </c>
      <c r="X250" s="77"/>
      <c r="Y250" s="78" t="s">
        <v>133</v>
      </c>
      <c r="AB250" s="37" t="s">
        <v>948</v>
      </c>
    </row>
    <row r="251" spans="2:28">
      <c r="B251" s="26" t="s">
        <v>997</v>
      </c>
      <c r="C251" s="39"/>
      <c r="D251" s="39">
        <v>499</v>
      </c>
      <c r="E251" s="26" t="s">
        <v>998</v>
      </c>
      <c r="F251" s="27"/>
      <c r="W251" s="76">
        <v>495</v>
      </c>
      <c r="X251" s="77"/>
      <c r="Y251" s="78" t="s">
        <v>133</v>
      </c>
      <c r="AB251" s="37" t="s">
        <v>948</v>
      </c>
    </row>
    <row r="252" spans="2:28">
      <c r="B252" s="26" t="s">
        <v>997</v>
      </c>
      <c r="C252" s="39"/>
      <c r="D252" s="39">
        <v>501</v>
      </c>
      <c r="E252" s="26" t="s">
        <v>999</v>
      </c>
      <c r="F252" s="27"/>
      <c r="W252" s="76">
        <v>497</v>
      </c>
      <c r="X252" s="77"/>
      <c r="Y252" s="78" t="s">
        <v>133</v>
      </c>
      <c r="AB252" s="37" t="s">
        <v>1000</v>
      </c>
    </row>
    <row r="253" spans="2:28">
      <c r="B253" s="26" t="s">
        <v>997</v>
      </c>
      <c r="C253" s="39"/>
      <c r="D253" s="39">
        <v>503</v>
      </c>
      <c r="E253" s="26" t="s">
        <v>1001</v>
      </c>
      <c r="F253" s="27"/>
      <c r="W253" s="76">
        <v>499</v>
      </c>
      <c r="X253" s="77" t="s">
        <v>998</v>
      </c>
      <c r="Y253" s="78" t="s">
        <v>1002</v>
      </c>
      <c r="AB253" s="37" t="s">
        <v>1000</v>
      </c>
    </row>
    <row r="254" spans="2:28">
      <c r="B254" s="26" t="s">
        <v>997</v>
      </c>
      <c r="C254" s="39"/>
      <c r="D254" s="39">
        <v>505</v>
      </c>
      <c r="E254" s="26" t="s">
        <v>1003</v>
      </c>
      <c r="F254" s="27"/>
      <c r="W254" s="76">
        <v>501</v>
      </c>
      <c r="X254" s="77" t="s">
        <v>999</v>
      </c>
      <c r="Y254" s="78" t="s">
        <v>1004</v>
      </c>
      <c r="AB254" s="37" t="s">
        <v>1000</v>
      </c>
    </row>
    <row r="255" spans="2:28">
      <c r="B255" s="26" t="s">
        <v>997</v>
      </c>
      <c r="C255" s="39"/>
      <c r="D255" s="39">
        <v>507</v>
      </c>
      <c r="E255" s="26" t="s">
        <v>1005</v>
      </c>
      <c r="F255" s="27"/>
      <c r="W255" s="76">
        <v>503</v>
      </c>
      <c r="X255" s="77" t="s">
        <v>1001</v>
      </c>
      <c r="Y255" s="78" t="s">
        <v>1006</v>
      </c>
      <c r="AB255" s="37" t="s">
        <v>1000</v>
      </c>
    </row>
    <row r="256" spans="2:28">
      <c r="B256" s="26" t="s">
        <v>997</v>
      </c>
      <c r="C256" s="39"/>
      <c r="D256" s="39">
        <v>509</v>
      </c>
      <c r="E256" s="26" t="s">
        <v>1007</v>
      </c>
      <c r="F256" s="27"/>
      <c r="W256" s="76">
        <v>505</v>
      </c>
      <c r="X256" s="77" t="s">
        <v>1003</v>
      </c>
      <c r="Y256" s="78" t="s">
        <v>1008</v>
      </c>
      <c r="AB256" s="37" t="s">
        <v>1000</v>
      </c>
    </row>
    <row r="257" spans="2:28">
      <c r="B257" s="26" t="s">
        <v>997</v>
      </c>
      <c r="C257" s="39"/>
      <c r="D257" s="39">
        <v>511</v>
      </c>
      <c r="E257" s="26" t="s">
        <v>1009</v>
      </c>
      <c r="F257" s="27"/>
      <c r="W257" s="76">
        <v>507</v>
      </c>
      <c r="X257" s="77" t="s">
        <v>1005</v>
      </c>
      <c r="Y257" s="78" t="s">
        <v>1010</v>
      </c>
      <c r="AB257" s="37" t="s">
        <v>1000</v>
      </c>
    </row>
    <row r="258" spans="2:28">
      <c r="B258" s="26" t="s">
        <v>997</v>
      </c>
      <c r="C258" s="39"/>
      <c r="D258" s="39">
        <v>513</v>
      </c>
      <c r="E258" s="26" t="s">
        <v>1011</v>
      </c>
      <c r="F258" s="27"/>
      <c r="W258" s="76">
        <v>509</v>
      </c>
      <c r="X258" s="77" t="s">
        <v>1007</v>
      </c>
      <c r="Y258" s="78" t="s">
        <v>1012</v>
      </c>
      <c r="AB258" s="37" t="s">
        <v>1000</v>
      </c>
    </row>
    <row r="259" spans="2:28">
      <c r="B259" s="26" t="s">
        <v>997</v>
      </c>
      <c r="C259" s="39"/>
      <c r="D259" s="39">
        <v>515</v>
      </c>
      <c r="E259" s="26" t="s">
        <v>1013</v>
      </c>
      <c r="F259" s="27"/>
      <c r="W259" s="76">
        <v>511</v>
      </c>
      <c r="X259" s="77" t="s">
        <v>1009</v>
      </c>
      <c r="Y259" s="78" t="s">
        <v>1014</v>
      </c>
      <c r="AB259" s="37" t="s">
        <v>1000</v>
      </c>
    </row>
    <row r="260" spans="2:28">
      <c r="B260" s="26" t="s">
        <v>997</v>
      </c>
      <c r="C260" s="39"/>
      <c r="D260" s="39">
        <v>517</v>
      </c>
      <c r="E260" s="98"/>
      <c r="F260" s="99"/>
      <c r="W260" s="76">
        <v>513</v>
      </c>
      <c r="X260" s="77" t="s">
        <v>1011</v>
      </c>
      <c r="Y260" s="78" t="s">
        <v>1015</v>
      </c>
      <c r="AB260" s="37" t="s">
        <v>1000</v>
      </c>
    </row>
    <row r="261" spans="2:28">
      <c r="B261" s="26" t="s">
        <v>997</v>
      </c>
      <c r="C261" s="39"/>
      <c r="D261" s="39">
        <v>519</v>
      </c>
      <c r="E261" s="98"/>
      <c r="F261" s="99"/>
      <c r="W261" s="76">
        <v>515</v>
      </c>
      <c r="X261" s="77" t="s">
        <v>1013</v>
      </c>
      <c r="Y261" s="78" t="s">
        <v>1016</v>
      </c>
      <c r="AB261" s="37" t="s">
        <v>1000</v>
      </c>
    </row>
    <row r="262" spans="2:28">
      <c r="B262" s="26" t="s">
        <v>997</v>
      </c>
      <c r="C262" s="39"/>
      <c r="D262" s="39">
        <v>521</v>
      </c>
      <c r="E262" s="98"/>
      <c r="F262" s="99"/>
      <c r="W262" s="76">
        <v>517</v>
      </c>
      <c r="X262" s="77"/>
      <c r="Y262" s="78" t="s">
        <v>133</v>
      </c>
      <c r="AB262" s="37" t="s">
        <v>1000</v>
      </c>
    </row>
    <row r="263" spans="2:28">
      <c r="B263" s="26" t="s">
        <v>1017</v>
      </c>
      <c r="C263" s="39"/>
      <c r="D263" s="39">
        <v>523</v>
      </c>
      <c r="E263" s="98"/>
      <c r="F263" s="99"/>
      <c r="W263" s="76">
        <v>519</v>
      </c>
      <c r="X263" s="77"/>
      <c r="Y263" s="78" t="s">
        <v>133</v>
      </c>
      <c r="AB263" s="37" t="s">
        <v>1000</v>
      </c>
    </row>
    <row r="264" spans="2:28">
      <c r="B264" s="26" t="s">
        <v>1017</v>
      </c>
      <c r="C264" s="39"/>
      <c r="D264" s="39">
        <v>525</v>
      </c>
      <c r="E264" s="98"/>
      <c r="F264" s="99"/>
      <c r="W264" s="76">
        <v>521</v>
      </c>
      <c r="X264" s="77"/>
      <c r="Y264" s="78" t="s">
        <v>133</v>
      </c>
      <c r="AB264" s="37" t="s">
        <v>1018</v>
      </c>
    </row>
    <row r="265" spans="2:28">
      <c r="B265" s="26" t="s">
        <v>1017</v>
      </c>
      <c r="C265" s="39"/>
      <c r="D265" s="39">
        <v>527</v>
      </c>
      <c r="E265" s="98"/>
      <c r="F265" s="99"/>
      <c r="W265" s="76">
        <v>523</v>
      </c>
      <c r="X265" s="77"/>
      <c r="Y265" s="78" t="s">
        <v>133</v>
      </c>
      <c r="AB265" s="37" t="s">
        <v>1018</v>
      </c>
    </row>
    <row r="266" spans="2:28">
      <c r="B266" s="26" t="s">
        <v>1017</v>
      </c>
      <c r="C266" s="39"/>
      <c r="D266" s="39">
        <v>529</v>
      </c>
      <c r="E266" s="98"/>
      <c r="F266" s="99"/>
      <c r="W266" s="76">
        <v>525</v>
      </c>
      <c r="X266" s="77"/>
      <c r="Y266" s="78" t="s">
        <v>133</v>
      </c>
      <c r="AB266" s="37" t="s">
        <v>1018</v>
      </c>
    </row>
    <row r="267" spans="2:28">
      <c r="B267" s="26" t="s">
        <v>1017</v>
      </c>
      <c r="C267" s="39"/>
      <c r="D267" s="39">
        <v>531</v>
      </c>
      <c r="E267" s="98"/>
      <c r="F267" s="99"/>
      <c r="W267" s="76">
        <v>527</v>
      </c>
      <c r="X267" s="77"/>
      <c r="Y267" s="78" t="s">
        <v>133</v>
      </c>
      <c r="AB267" s="37" t="s">
        <v>1018</v>
      </c>
    </row>
    <row r="268" spans="2:28">
      <c r="B268" s="26" t="s">
        <v>1019</v>
      </c>
      <c r="C268" s="39"/>
      <c r="D268" s="39">
        <v>533</v>
      </c>
      <c r="E268" s="26" t="s">
        <v>1020</v>
      </c>
      <c r="F268" s="27"/>
      <c r="W268" s="76">
        <v>529</v>
      </c>
      <c r="X268" s="77"/>
      <c r="Y268" s="78" t="s">
        <v>133</v>
      </c>
      <c r="AB268" s="37" t="s">
        <v>1018</v>
      </c>
    </row>
    <row r="269" spans="2:28">
      <c r="B269" s="26" t="s">
        <v>1017</v>
      </c>
      <c r="C269" s="39"/>
      <c r="D269" s="39">
        <v>535</v>
      </c>
      <c r="E269" s="26" t="s">
        <v>1021</v>
      </c>
      <c r="F269" s="27"/>
      <c r="W269" s="76">
        <v>531</v>
      </c>
      <c r="X269" s="77"/>
      <c r="Y269" s="78" t="s">
        <v>133</v>
      </c>
      <c r="AB269" s="37" t="s">
        <v>1018</v>
      </c>
    </row>
    <row r="270" spans="2:28">
      <c r="B270" s="26" t="s">
        <v>1022</v>
      </c>
      <c r="C270" s="39"/>
      <c r="D270" s="39">
        <v>537</v>
      </c>
      <c r="E270" s="26" t="s">
        <v>1023</v>
      </c>
      <c r="F270" s="27"/>
      <c r="W270" s="76">
        <v>533</v>
      </c>
      <c r="X270" s="77" t="s">
        <v>1020</v>
      </c>
      <c r="Y270" s="78" t="s">
        <v>1024</v>
      </c>
      <c r="AB270" s="37" t="s">
        <v>1018</v>
      </c>
    </row>
    <row r="271" spans="2:28">
      <c r="B271" s="26" t="s">
        <v>1017</v>
      </c>
      <c r="C271" s="39"/>
      <c r="D271" s="39">
        <v>539</v>
      </c>
      <c r="E271" s="26" t="s">
        <v>1025</v>
      </c>
      <c r="F271" s="27"/>
      <c r="W271" s="76">
        <v>535</v>
      </c>
      <c r="X271" s="77" t="s">
        <v>1021</v>
      </c>
      <c r="Y271" s="78" t="s">
        <v>1026</v>
      </c>
      <c r="AB271" s="37" t="s">
        <v>1018</v>
      </c>
    </row>
    <row r="272" spans="2:28">
      <c r="B272" s="26" t="s">
        <v>1017</v>
      </c>
      <c r="C272" s="39"/>
      <c r="D272" s="39">
        <v>541</v>
      </c>
      <c r="E272" s="26" t="s">
        <v>1027</v>
      </c>
      <c r="F272" s="27"/>
      <c r="W272" s="76">
        <v>537</v>
      </c>
      <c r="X272" s="77" t="s">
        <v>1023</v>
      </c>
      <c r="Y272" s="78" t="s">
        <v>1028</v>
      </c>
      <c r="AB272" s="37" t="s">
        <v>1018</v>
      </c>
    </row>
    <row r="273" spans="2:28">
      <c r="B273" s="26" t="s">
        <v>1017</v>
      </c>
      <c r="C273" s="39"/>
      <c r="D273" s="39">
        <v>543</v>
      </c>
      <c r="E273" s="26" t="s">
        <v>1029</v>
      </c>
      <c r="F273" s="27"/>
      <c r="W273" s="76">
        <v>539</v>
      </c>
      <c r="X273" s="77" t="s">
        <v>1025</v>
      </c>
      <c r="Y273" s="78" t="s">
        <v>1030</v>
      </c>
      <c r="AB273" s="37" t="s">
        <v>1018</v>
      </c>
    </row>
    <row r="274" spans="2:28">
      <c r="B274" s="26" t="s">
        <v>1022</v>
      </c>
      <c r="C274" s="39"/>
      <c r="D274" s="39">
        <v>545</v>
      </c>
      <c r="E274" s="26" t="s">
        <v>1031</v>
      </c>
      <c r="F274" s="27"/>
      <c r="W274" s="76">
        <v>541</v>
      </c>
      <c r="X274" s="77" t="s">
        <v>1027</v>
      </c>
      <c r="Y274" s="78" t="s">
        <v>1032</v>
      </c>
      <c r="AB274" s="37" t="s">
        <v>1018</v>
      </c>
    </row>
    <row r="275" spans="2:28">
      <c r="B275" s="26" t="s">
        <v>1022</v>
      </c>
      <c r="C275" s="39"/>
      <c r="D275" s="39">
        <v>547</v>
      </c>
      <c r="E275" s="26" t="s">
        <v>1033</v>
      </c>
      <c r="F275" s="27"/>
      <c r="W275" s="76">
        <v>543</v>
      </c>
      <c r="X275" s="77" t="s">
        <v>1029</v>
      </c>
      <c r="Y275" s="78" t="s">
        <v>1034</v>
      </c>
      <c r="AB275" s="37" t="s">
        <v>1018</v>
      </c>
    </row>
    <row r="276" spans="2:28">
      <c r="B276" s="26" t="s">
        <v>1017</v>
      </c>
      <c r="C276" s="39"/>
      <c r="D276" s="39">
        <v>549</v>
      </c>
      <c r="E276" s="26" t="s">
        <v>1035</v>
      </c>
      <c r="F276" s="27"/>
      <c r="W276" s="76">
        <v>545</v>
      </c>
      <c r="X276" s="77" t="s">
        <v>1031</v>
      </c>
      <c r="Y276" s="78" t="s">
        <v>1036</v>
      </c>
      <c r="AB276" s="37" t="s">
        <v>1018</v>
      </c>
    </row>
    <row r="277" spans="2:28">
      <c r="B277" s="26" t="s">
        <v>1017</v>
      </c>
      <c r="C277" s="39"/>
      <c r="D277" s="39">
        <v>551</v>
      </c>
      <c r="E277" s="26" t="s">
        <v>1037</v>
      </c>
      <c r="F277" s="27"/>
      <c r="W277" s="76">
        <v>547</v>
      </c>
      <c r="X277" s="77" t="s">
        <v>1033</v>
      </c>
      <c r="Y277" s="78" t="s">
        <v>1038</v>
      </c>
      <c r="AB277" s="37" t="s">
        <v>1018</v>
      </c>
    </row>
    <row r="278" spans="2:28">
      <c r="B278" s="26" t="s">
        <v>1017</v>
      </c>
      <c r="C278" s="39"/>
      <c r="D278" s="39">
        <v>553</v>
      </c>
      <c r="E278" s="26" t="s">
        <v>1039</v>
      </c>
      <c r="F278" s="27"/>
      <c r="W278" s="76">
        <v>549</v>
      </c>
      <c r="X278" s="77" t="s">
        <v>1035</v>
      </c>
      <c r="Y278" s="78" t="s">
        <v>1040</v>
      </c>
      <c r="AB278" s="37" t="s">
        <v>1018</v>
      </c>
    </row>
    <row r="279" spans="2:28">
      <c r="B279" s="26" t="s">
        <v>1041</v>
      </c>
      <c r="C279" s="39"/>
      <c r="D279" s="39">
        <v>555</v>
      </c>
      <c r="E279" s="26" t="s">
        <v>1042</v>
      </c>
      <c r="F279" s="27"/>
      <c r="W279" s="76">
        <v>551</v>
      </c>
      <c r="X279" s="77" t="s">
        <v>1037</v>
      </c>
      <c r="Y279" s="78" t="s">
        <v>1043</v>
      </c>
      <c r="AB279" s="37" t="s">
        <v>1018</v>
      </c>
    </row>
    <row r="280" spans="2:28">
      <c r="B280" s="26" t="s">
        <v>1017</v>
      </c>
      <c r="C280" s="39"/>
      <c r="D280" s="39">
        <v>557</v>
      </c>
      <c r="E280" s="26" t="s">
        <v>1044</v>
      </c>
      <c r="F280" s="27"/>
      <c r="W280" s="76">
        <v>553</v>
      </c>
      <c r="X280" s="77" t="s">
        <v>1039</v>
      </c>
      <c r="Y280" s="78" t="s">
        <v>1045</v>
      </c>
      <c r="AB280" s="37" t="s">
        <v>1018</v>
      </c>
    </row>
    <row r="281" spans="2:28">
      <c r="B281" s="26" t="s">
        <v>1041</v>
      </c>
      <c r="C281" s="39"/>
      <c r="D281" s="39">
        <v>559</v>
      </c>
      <c r="E281" s="26" t="s">
        <v>1046</v>
      </c>
      <c r="F281" s="27"/>
      <c r="W281" s="76">
        <v>555</v>
      </c>
      <c r="X281" s="77" t="s">
        <v>1042</v>
      </c>
      <c r="Y281" s="78" t="s">
        <v>1047</v>
      </c>
      <c r="AB281" s="37" t="s">
        <v>1018</v>
      </c>
    </row>
    <row r="282" spans="2:28">
      <c r="B282" s="26" t="s">
        <v>1017</v>
      </c>
      <c r="C282" s="39"/>
      <c r="D282" s="39">
        <v>561</v>
      </c>
      <c r="E282" s="26" t="s">
        <v>1048</v>
      </c>
      <c r="F282" s="27"/>
      <c r="W282" s="76">
        <v>557</v>
      </c>
      <c r="X282" s="77" t="s">
        <v>1044</v>
      </c>
      <c r="Y282" s="78" t="s">
        <v>1049</v>
      </c>
      <c r="AB282" s="37" t="s">
        <v>1018</v>
      </c>
    </row>
    <row r="283" spans="2:28">
      <c r="B283" s="26" t="s">
        <v>1041</v>
      </c>
      <c r="C283" s="39"/>
      <c r="D283" s="39">
        <v>563</v>
      </c>
      <c r="E283" s="26" t="s">
        <v>1050</v>
      </c>
      <c r="F283" s="27"/>
      <c r="W283" s="76">
        <v>559</v>
      </c>
      <c r="X283" s="77" t="s">
        <v>1046</v>
      </c>
      <c r="Y283" s="78" t="s">
        <v>1051</v>
      </c>
      <c r="AB283" s="37" t="s">
        <v>1018</v>
      </c>
    </row>
    <row r="284" spans="2:28">
      <c r="B284" s="26" t="s">
        <v>1017</v>
      </c>
      <c r="C284" s="39"/>
      <c r="D284" s="39">
        <v>565</v>
      </c>
      <c r="E284" s="26" t="s">
        <v>1052</v>
      </c>
      <c r="F284" s="27"/>
      <c r="W284" s="76">
        <v>561</v>
      </c>
      <c r="X284" s="77" t="s">
        <v>1048</v>
      </c>
      <c r="Y284" s="78" t="s">
        <v>1053</v>
      </c>
      <c r="AB284" s="37" t="s">
        <v>1018</v>
      </c>
    </row>
    <row r="285" spans="2:28">
      <c r="B285" s="26" t="s">
        <v>1041</v>
      </c>
      <c r="C285" s="39"/>
      <c r="D285" s="39">
        <v>567</v>
      </c>
      <c r="E285" s="26" t="s">
        <v>1054</v>
      </c>
      <c r="F285" s="27"/>
      <c r="W285" s="76">
        <v>563</v>
      </c>
      <c r="X285" s="77" t="s">
        <v>1050</v>
      </c>
      <c r="Y285" s="78" t="s">
        <v>1055</v>
      </c>
      <c r="AB285" s="37" t="s">
        <v>1018</v>
      </c>
    </row>
    <row r="286" spans="2:28">
      <c r="B286" s="26" t="s">
        <v>1017</v>
      </c>
      <c r="C286" s="39"/>
      <c r="D286" s="39">
        <v>569</v>
      </c>
      <c r="E286" s="26" t="s">
        <v>1056</v>
      </c>
      <c r="F286" s="27"/>
      <c r="W286" s="76">
        <v>565</v>
      </c>
      <c r="X286" s="77" t="s">
        <v>1052</v>
      </c>
      <c r="Y286" s="78" t="s">
        <v>1057</v>
      </c>
      <c r="AB286" s="37" t="s">
        <v>1018</v>
      </c>
    </row>
    <row r="287" spans="2:28">
      <c r="B287" s="26" t="s">
        <v>597</v>
      </c>
      <c r="C287" s="39"/>
      <c r="D287" s="39">
        <v>571</v>
      </c>
      <c r="E287" s="26" t="s">
        <v>1058</v>
      </c>
      <c r="F287" s="27"/>
      <c r="W287" s="76">
        <v>567</v>
      </c>
      <c r="X287" s="77" t="s">
        <v>1054</v>
      </c>
      <c r="Y287" s="78" t="s">
        <v>1059</v>
      </c>
      <c r="AB287" s="37" t="s">
        <v>1018</v>
      </c>
    </row>
    <row r="288" spans="2:28">
      <c r="B288" s="26" t="s">
        <v>597</v>
      </c>
      <c r="C288" s="39"/>
      <c r="D288" s="39">
        <v>573</v>
      </c>
      <c r="E288" s="26" t="s">
        <v>1060</v>
      </c>
      <c r="F288" s="27"/>
      <c r="W288" s="76">
        <v>569</v>
      </c>
      <c r="X288" s="77" t="s">
        <v>1056</v>
      </c>
      <c r="Y288" s="78" t="s">
        <v>1061</v>
      </c>
      <c r="AB288" s="37" t="s">
        <v>1062</v>
      </c>
    </row>
    <row r="289" spans="2:28">
      <c r="B289" s="26" t="s">
        <v>597</v>
      </c>
      <c r="C289" s="39"/>
      <c r="D289" s="39">
        <v>575</v>
      </c>
      <c r="E289" s="26" t="s">
        <v>1063</v>
      </c>
      <c r="F289" s="27"/>
      <c r="W289" s="76">
        <v>571</v>
      </c>
      <c r="X289" s="77" t="s">
        <v>1058</v>
      </c>
      <c r="Y289" s="78" t="s">
        <v>1064</v>
      </c>
      <c r="AB289" s="37" t="s">
        <v>1062</v>
      </c>
    </row>
    <row r="290" spans="2:28">
      <c r="B290" s="26" t="s">
        <v>597</v>
      </c>
      <c r="C290" s="39"/>
      <c r="D290" s="39">
        <v>577</v>
      </c>
      <c r="E290" s="26" t="s">
        <v>1065</v>
      </c>
      <c r="F290" s="27"/>
      <c r="W290" s="76">
        <v>573</v>
      </c>
      <c r="X290" s="77" t="s">
        <v>1060</v>
      </c>
      <c r="Y290" s="78" t="s">
        <v>1066</v>
      </c>
      <c r="AB290" s="37" t="s">
        <v>1062</v>
      </c>
    </row>
    <row r="291" spans="2:28">
      <c r="B291" s="26" t="s">
        <v>597</v>
      </c>
      <c r="C291" s="39"/>
      <c r="D291" s="39">
        <v>579</v>
      </c>
      <c r="E291" s="26" t="s">
        <v>1067</v>
      </c>
      <c r="F291" s="27"/>
      <c r="W291" s="76">
        <v>575</v>
      </c>
      <c r="X291" s="77" t="s">
        <v>1063</v>
      </c>
      <c r="Y291" s="78" t="s">
        <v>1068</v>
      </c>
      <c r="AB291" s="37" t="s">
        <v>1062</v>
      </c>
    </row>
    <row r="292" spans="2:28">
      <c r="B292" s="26" t="s">
        <v>597</v>
      </c>
      <c r="C292" s="39"/>
      <c r="D292" s="39">
        <v>581</v>
      </c>
      <c r="E292" s="26" t="s">
        <v>1069</v>
      </c>
      <c r="F292" s="27"/>
      <c r="W292" s="76">
        <v>577</v>
      </c>
      <c r="X292" s="77" t="s">
        <v>1065</v>
      </c>
      <c r="Y292" s="78" t="s">
        <v>1070</v>
      </c>
      <c r="AB292" s="37" t="s">
        <v>1062</v>
      </c>
    </row>
    <row r="293" spans="2:28">
      <c r="B293" s="26" t="s">
        <v>597</v>
      </c>
      <c r="C293" s="39"/>
      <c r="D293" s="39">
        <v>583</v>
      </c>
      <c r="E293" s="26" t="s">
        <v>1071</v>
      </c>
      <c r="F293" s="27"/>
      <c r="W293" s="76">
        <v>579</v>
      </c>
      <c r="X293" s="77" t="s">
        <v>1067</v>
      </c>
      <c r="Y293" s="78" t="s">
        <v>1072</v>
      </c>
      <c r="AB293" s="37" t="s">
        <v>1062</v>
      </c>
    </row>
    <row r="294" spans="2:28">
      <c r="B294" s="26" t="s">
        <v>597</v>
      </c>
      <c r="C294" s="39"/>
      <c r="D294" s="39">
        <v>585</v>
      </c>
      <c r="E294" s="26" t="s">
        <v>1073</v>
      </c>
      <c r="F294" s="27"/>
      <c r="W294" s="76">
        <v>581</v>
      </c>
      <c r="X294" s="77" t="s">
        <v>1069</v>
      </c>
      <c r="Y294" s="78" t="s">
        <v>1074</v>
      </c>
      <c r="AB294" s="37" t="s">
        <v>1062</v>
      </c>
    </row>
    <row r="295" spans="2:28">
      <c r="B295" s="26" t="s">
        <v>597</v>
      </c>
      <c r="C295" s="39"/>
      <c r="D295" s="39">
        <v>587</v>
      </c>
      <c r="E295" s="26" t="s">
        <v>1075</v>
      </c>
      <c r="F295" s="27"/>
      <c r="W295" s="76">
        <v>583</v>
      </c>
      <c r="X295" s="77" t="s">
        <v>1071</v>
      </c>
      <c r="Y295" s="78" t="s">
        <v>1076</v>
      </c>
      <c r="AB295" s="37" t="s">
        <v>1062</v>
      </c>
    </row>
    <row r="296" spans="2:28">
      <c r="B296" s="26" t="s">
        <v>597</v>
      </c>
      <c r="C296" s="39"/>
      <c r="D296" s="39">
        <v>589</v>
      </c>
      <c r="E296" s="26" t="s">
        <v>1077</v>
      </c>
      <c r="F296" s="27"/>
      <c r="W296" s="76">
        <v>585</v>
      </c>
      <c r="X296" s="77" t="s">
        <v>1073</v>
      </c>
      <c r="Y296" s="78" t="s">
        <v>1078</v>
      </c>
      <c r="AB296" s="37" t="s">
        <v>1062</v>
      </c>
    </row>
    <row r="297" spans="2:28">
      <c r="B297" s="26" t="s">
        <v>597</v>
      </c>
      <c r="C297" s="39"/>
      <c r="D297" s="39">
        <v>591</v>
      </c>
      <c r="E297" s="26" t="s">
        <v>1079</v>
      </c>
      <c r="F297" s="27"/>
      <c r="W297" s="76">
        <v>587</v>
      </c>
      <c r="X297" s="77" t="s">
        <v>1075</v>
      </c>
      <c r="Y297" s="78" t="s">
        <v>1080</v>
      </c>
      <c r="AB297" s="37" t="s">
        <v>1062</v>
      </c>
    </row>
    <row r="298" spans="2:28">
      <c r="B298" s="26" t="s">
        <v>597</v>
      </c>
      <c r="C298" s="39"/>
      <c r="D298" s="39">
        <v>593</v>
      </c>
      <c r="E298" s="26" t="s">
        <v>1081</v>
      </c>
      <c r="F298" s="27"/>
      <c r="W298" s="76">
        <v>589</v>
      </c>
      <c r="X298" s="77" t="s">
        <v>1077</v>
      </c>
      <c r="Y298" s="78" t="s">
        <v>1082</v>
      </c>
      <c r="AB298" s="37" t="s">
        <v>1062</v>
      </c>
    </row>
    <row r="299" spans="2:28">
      <c r="B299" s="26" t="s">
        <v>597</v>
      </c>
      <c r="C299" s="39"/>
      <c r="D299" s="39">
        <v>595</v>
      </c>
      <c r="E299" s="26" t="s">
        <v>1083</v>
      </c>
      <c r="F299" s="27"/>
      <c r="W299" s="76">
        <v>591</v>
      </c>
      <c r="X299" s="77" t="s">
        <v>1079</v>
      </c>
      <c r="Y299" s="78" t="s">
        <v>1084</v>
      </c>
      <c r="AB299" s="37" t="s">
        <v>1062</v>
      </c>
    </row>
    <row r="300" spans="2:28">
      <c r="B300" s="26" t="s">
        <v>597</v>
      </c>
      <c r="C300" s="39"/>
      <c r="D300" s="39">
        <v>597</v>
      </c>
      <c r="E300" s="98"/>
      <c r="F300" s="99"/>
      <c r="W300" s="76">
        <v>593</v>
      </c>
      <c r="X300" s="77" t="s">
        <v>1081</v>
      </c>
      <c r="Y300" s="78" t="s">
        <v>1085</v>
      </c>
      <c r="AB300" s="37" t="s">
        <v>1062</v>
      </c>
    </row>
    <row r="301" spans="2:28">
      <c r="B301" s="26" t="s">
        <v>597</v>
      </c>
      <c r="C301" s="39"/>
      <c r="D301" s="39">
        <v>599</v>
      </c>
      <c r="E301" s="98"/>
      <c r="F301" s="99"/>
      <c r="W301" s="76">
        <v>595</v>
      </c>
      <c r="X301" s="77" t="s">
        <v>1083</v>
      </c>
      <c r="Y301" s="78" t="s">
        <v>1086</v>
      </c>
      <c r="AB301" s="37" t="s">
        <v>1062</v>
      </c>
    </row>
    <row r="302" spans="2:28">
      <c r="B302" s="26" t="s">
        <v>597</v>
      </c>
      <c r="C302" s="39"/>
      <c r="D302" s="39">
        <v>601</v>
      </c>
      <c r="E302" s="98"/>
      <c r="F302" s="99"/>
      <c r="W302" s="76">
        <v>597</v>
      </c>
      <c r="X302" s="77"/>
      <c r="Y302" s="78" t="s">
        <v>133</v>
      </c>
      <c r="AB302" s="37" t="s">
        <v>1062</v>
      </c>
    </row>
    <row r="303" spans="2:28">
      <c r="B303" s="26" t="s">
        <v>1087</v>
      </c>
      <c r="C303" s="39"/>
      <c r="D303" s="39">
        <v>603</v>
      </c>
      <c r="E303" s="26" t="s">
        <v>1088</v>
      </c>
      <c r="F303" s="27"/>
      <c r="W303" s="76">
        <v>599</v>
      </c>
      <c r="X303" s="77"/>
      <c r="Y303" s="78" t="s">
        <v>133</v>
      </c>
      <c r="AB303" s="37" t="s">
        <v>1062</v>
      </c>
    </row>
    <row r="304" spans="2:28">
      <c r="B304" s="26" t="s">
        <v>1087</v>
      </c>
      <c r="C304" s="39"/>
      <c r="D304" s="39">
        <v>605</v>
      </c>
      <c r="E304" s="26" t="s">
        <v>1089</v>
      </c>
      <c r="F304" s="27"/>
      <c r="W304" s="76">
        <v>601</v>
      </c>
      <c r="X304" s="77"/>
      <c r="Y304" s="78" t="s">
        <v>133</v>
      </c>
      <c r="AB304" s="37" t="s">
        <v>1090</v>
      </c>
    </row>
    <row r="305" spans="2:28">
      <c r="B305" s="26" t="s">
        <v>1087</v>
      </c>
      <c r="C305" s="39"/>
      <c r="D305" s="39">
        <v>607</v>
      </c>
      <c r="E305" s="26" t="s">
        <v>1091</v>
      </c>
      <c r="F305" s="27"/>
      <c r="W305" s="76">
        <v>603</v>
      </c>
      <c r="X305" s="77" t="s">
        <v>1088</v>
      </c>
      <c r="Y305" s="78" t="s">
        <v>1092</v>
      </c>
      <c r="AB305" s="37" t="s">
        <v>1090</v>
      </c>
    </row>
    <row r="306" spans="2:28">
      <c r="B306" s="26" t="s">
        <v>1087</v>
      </c>
      <c r="C306" s="39"/>
      <c r="D306" s="39">
        <v>609</v>
      </c>
      <c r="E306" s="98"/>
      <c r="F306" s="99"/>
      <c r="W306" s="76">
        <v>605</v>
      </c>
      <c r="X306" s="77" t="s">
        <v>1089</v>
      </c>
      <c r="Y306" s="78" t="s">
        <v>1093</v>
      </c>
      <c r="AB306" s="37" t="s">
        <v>1090</v>
      </c>
    </row>
    <row r="307" spans="2:28">
      <c r="B307" s="26" t="s">
        <v>1094</v>
      </c>
      <c r="C307" s="39"/>
      <c r="D307" s="39">
        <v>611</v>
      </c>
      <c r="E307" s="26" t="s">
        <v>1095</v>
      </c>
      <c r="F307" s="27"/>
      <c r="W307" s="76">
        <v>607</v>
      </c>
      <c r="X307" s="77" t="s">
        <v>1091</v>
      </c>
      <c r="Y307" s="78" t="s">
        <v>1096</v>
      </c>
      <c r="AB307" s="37" t="s">
        <v>1090</v>
      </c>
    </row>
    <row r="308" spans="2:28">
      <c r="B308" s="26" t="s">
        <v>1094</v>
      </c>
      <c r="C308" s="39"/>
      <c r="D308" s="39">
        <v>613</v>
      </c>
      <c r="E308" s="26" t="s">
        <v>1097</v>
      </c>
      <c r="F308" s="27"/>
      <c r="W308" s="76">
        <v>609</v>
      </c>
      <c r="X308" s="77"/>
      <c r="Y308" s="78" t="s">
        <v>133</v>
      </c>
      <c r="AB308" s="37" t="s">
        <v>1098</v>
      </c>
    </row>
    <row r="309" spans="2:28">
      <c r="B309" s="26" t="s">
        <v>1094</v>
      </c>
      <c r="C309" s="39"/>
      <c r="D309" s="39">
        <v>615</v>
      </c>
      <c r="E309" s="98"/>
      <c r="F309" s="99"/>
      <c r="W309" s="76">
        <v>611</v>
      </c>
      <c r="X309" s="77" t="s">
        <v>1095</v>
      </c>
      <c r="Y309" s="78" t="s">
        <v>1099</v>
      </c>
      <c r="AB309" s="37" t="s">
        <v>1098</v>
      </c>
    </row>
    <row r="310" spans="2:28">
      <c r="B310" s="26" t="s">
        <v>1094</v>
      </c>
      <c r="C310" s="39"/>
      <c r="D310" s="39">
        <v>617</v>
      </c>
      <c r="E310" s="98"/>
      <c r="F310" s="99"/>
      <c r="W310" s="76">
        <v>613</v>
      </c>
      <c r="X310" s="77" t="s">
        <v>1097</v>
      </c>
      <c r="Y310" s="78" t="s">
        <v>1100</v>
      </c>
      <c r="AB310" s="37" t="s">
        <v>1098</v>
      </c>
    </row>
    <row r="311" spans="2:28">
      <c r="B311" s="26" t="s">
        <v>1094</v>
      </c>
      <c r="C311" s="39"/>
      <c r="D311" s="39">
        <v>619</v>
      </c>
      <c r="E311" s="26" t="s">
        <v>1101</v>
      </c>
      <c r="F311" s="27"/>
      <c r="W311" s="76">
        <v>615</v>
      </c>
      <c r="X311" s="77"/>
      <c r="Y311" s="78" t="s">
        <v>133</v>
      </c>
      <c r="AB311" s="37" t="s">
        <v>1098</v>
      </c>
    </row>
    <row r="312" spans="2:28">
      <c r="B312" s="26" t="s">
        <v>1102</v>
      </c>
      <c r="C312" s="39"/>
      <c r="D312" s="39">
        <v>621</v>
      </c>
      <c r="E312" s="26" t="s">
        <v>1103</v>
      </c>
      <c r="F312" s="27"/>
      <c r="W312" s="76">
        <v>617</v>
      </c>
      <c r="X312" s="77"/>
      <c r="Y312" s="78" t="s">
        <v>133</v>
      </c>
      <c r="AB312" s="37" t="s">
        <v>1104</v>
      </c>
    </row>
    <row r="313" spans="2:28">
      <c r="B313" s="26" t="s">
        <v>1102</v>
      </c>
      <c r="C313" s="39"/>
      <c r="D313" s="39">
        <v>623</v>
      </c>
      <c r="E313" s="26" t="s">
        <v>1105</v>
      </c>
      <c r="F313" s="27"/>
      <c r="W313" s="76">
        <v>619</v>
      </c>
      <c r="X313" s="77" t="s">
        <v>1101</v>
      </c>
      <c r="Y313" s="78" t="s">
        <v>1106</v>
      </c>
      <c r="AB313" s="37" t="s">
        <v>1104</v>
      </c>
    </row>
    <row r="314" spans="2:28">
      <c r="B314" s="26" t="s">
        <v>1102</v>
      </c>
      <c r="C314" s="39"/>
      <c r="D314" s="39">
        <v>625</v>
      </c>
      <c r="E314" s="26" t="s">
        <v>1107</v>
      </c>
      <c r="F314" s="27"/>
      <c r="W314" s="76">
        <v>621</v>
      </c>
      <c r="X314" s="77" t="s">
        <v>1103</v>
      </c>
      <c r="Y314" s="78" t="s">
        <v>1108</v>
      </c>
      <c r="AB314" s="37" t="s">
        <v>1104</v>
      </c>
    </row>
    <row r="315" spans="2:28">
      <c r="B315" s="26" t="s">
        <v>1102</v>
      </c>
      <c r="C315" s="39"/>
      <c r="D315" s="39">
        <v>627</v>
      </c>
      <c r="E315" s="98"/>
      <c r="F315" s="99"/>
      <c r="W315" s="76">
        <v>623</v>
      </c>
      <c r="X315" s="77" t="s">
        <v>1105</v>
      </c>
      <c r="Y315" s="78" t="s">
        <v>1109</v>
      </c>
      <c r="AB315" s="37" t="s">
        <v>1104</v>
      </c>
    </row>
    <row r="316" spans="2:28">
      <c r="B316" s="26" t="s">
        <v>1102</v>
      </c>
      <c r="C316" s="39"/>
      <c r="D316" s="39">
        <v>629</v>
      </c>
      <c r="E316" s="98"/>
      <c r="F316" s="99"/>
      <c r="W316" s="76">
        <v>625</v>
      </c>
      <c r="X316" s="77" t="s">
        <v>1107</v>
      </c>
      <c r="Y316" s="78" t="s">
        <v>1110</v>
      </c>
      <c r="AB316" s="37" t="s">
        <v>1104</v>
      </c>
    </row>
    <row r="317" spans="2:28">
      <c r="B317" s="26" t="s">
        <v>1111</v>
      </c>
      <c r="C317" s="39"/>
      <c r="D317" s="39">
        <v>631</v>
      </c>
      <c r="E317" s="26" t="s">
        <v>1112</v>
      </c>
      <c r="F317" s="27"/>
      <c r="W317" s="76">
        <v>627</v>
      </c>
      <c r="X317" s="77"/>
      <c r="Y317" s="78" t="s">
        <v>133</v>
      </c>
      <c r="AB317" s="37" t="s">
        <v>1104</v>
      </c>
    </row>
    <row r="318" spans="2:28">
      <c r="B318" s="26" t="s">
        <v>1111</v>
      </c>
      <c r="C318" s="39"/>
      <c r="D318" s="39">
        <v>633</v>
      </c>
      <c r="E318" s="26" t="s">
        <v>1113</v>
      </c>
      <c r="F318" s="27"/>
      <c r="W318" s="76">
        <v>629</v>
      </c>
      <c r="X318" s="77"/>
      <c r="Y318" s="78" t="s">
        <v>133</v>
      </c>
      <c r="AB318" s="37" t="s">
        <v>1114</v>
      </c>
    </row>
    <row r="319" spans="2:28">
      <c r="B319" s="26" t="s">
        <v>1111</v>
      </c>
      <c r="C319" s="39"/>
      <c r="D319" s="39">
        <v>635</v>
      </c>
      <c r="E319" s="26" t="s">
        <v>1115</v>
      </c>
      <c r="F319" s="27"/>
      <c r="W319" s="76">
        <v>631</v>
      </c>
      <c r="X319" s="77" t="s">
        <v>1112</v>
      </c>
      <c r="Y319" s="78" t="s">
        <v>1116</v>
      </c>
      <c r="AB319" s="37" t="s">
        <v>1114</v>
      </c>
    </row>
    <row r="320" spans="2:28">
      <c r="B320" s="26" t="s">
        <v>1111</v>
      </c>
      <c r="C320" s="39"/>
      <c r="D320" s="39">
        <v>637</v>
      </c>
      <c r="E320" s="98"/>
      <c r="F320" s="99"/>
      <c r="W320" s="76">
        <v>633</v>
      </c>
      <c r="X320" s="77" t="s">
        <v>1113</v>
      </c>
      <c r="Y320" s="78" t="s">
        <v>1117</v>
      </c>
      <c r="AB320" s="37" t="s">
        <v>1114</v>
      </c>
    </row>
    <row r="321" spans="2:28">
      <c r="B321" s="26" t="s">
        <v>1111</v>
      </c>
      <c r="C321" s="39"/>
      <c r="D321" s="39">
        <v>639</v>
      </c>
      <c r="E321" s="98"/>
      <c r="F321" s="99"/>
      <c r="W321" s="76">
        <v>635</v>
      </c>
      <c r="X321" s="77" t="s">
        <v>1115</v>
      </c>
      <c r="Y321" s="78" t="s">
        <v>1118</v>
      </c>
      <c r="AB321" s="37" t="s">
        <v>1114</v>
      </c>
    </row>
    <row r="322" spans="2:28">
      <c r="B322" s="26" t="s">
        <v>1119</v>
      </c>
      <c r="C322" s="39"/>
      <c r="D322" s="39">
        <v>641</v>
      </c>
      <c r="E322" s="26" t="s">
        <v>1120</v>
      </c>
      <c r="F322" s="27"/>
      <c r="W322" s="76">
        <v>637</v>
      </c>
      <c r="X322" s="77"/>
      <c r="Y322" s="78" t="s">
        <v>133</v>
      </c>
      <c r="AB322" s="37" t="s">
        <v>1114</v>
      </c>
    </row>
    <row r="323" spans="2:28">
      <c r="B323" s="26" t="s">
        <v>1119</v>
      </c>
      <c r="C323" s="39"/>
      <c r="D323" s="39">
        <v>643</v>
      </c>
      <c r="E323" s="26" t="s">
        <v>1121</v>
      </c>
      <c r="F323" s="27"/>
      <c r="W323" s="76">
        <v>639</v>
      </c>
      <c r="X323" s="77"/>
      <c r="Y323" s="78" t="s">
        <v>133</v>
      </c>
      <c r="AB323" s="37" t="s">
        <v>1122</v>
      </c>
    </row>
    <row r="324" spans="2:28">
      <c r="B324" s="26" t="s">
        <v>1123</v>
      </c>
      <c r="C324" s="39"/>
      <c r="D324" s="39">
        <v>645</v>
      </c>
      <c r="E324" s="26" t="s">
        <v>1124</v>
      </c>
      <c r="F324" s="27"/>
      <c r="W324" s="76">
        <v>641</v>
      </c>
      <c r="X324" s="77" t="s">
        <v>1120</v>
      </c>
      <c r="Y324" s="78" t="s">
        <v>1125</v>
      </c>
      <c r="AB324" s="37" t="s">
        <v>1122</v>
      </c>
    </row>
    <row r="325" spans="2:28">
      <c r="B325" s="26" t="s">
        <v>1123</v>
      </c>
      <c r="C325" s="39"/>
      <c r="D325" s="39">
        <v>647</v>
      </c>
      <c r="E325" s="26" t="s">
        <v>1126</v>
      </c>
      <c r="F325" s="27"/>
      <c r="W325" s="76">
        <v>643</v>
      </c>
      <c r="X325" s="77" t="s">
        <v>1121</v>
      </c>
      <c r="Y325" s="78" t="s">
        <v>1127</v>
      </c>
      <c r="AB325" s="37" t="s">
        <v>1122</v>
      </c>
    </row>
    <row r="326" spans="2:28">
      <c r="B326" s="26" t="s">
        <v>1123</v>
      </c>
      <c r="C326" s="39"/>
      <c r="D326" s="39">
        <v>649</v>
      </c>
      <c r="E326" s="26" t="s">
        <v>1128</v>
      </c>
      <c r="F326" s="27"/>
      <c r="W326" s="76">
        <v>645</v>
      </c>
      <c r="X326" s="77" t="s">
        <v>1124</v>
      </c>
      <c r="Y326" s="78" t="s">
        <v>1129</v>
      </c>
      <c r="AB326" s="37" t="s">
        <v>1122</v>
      </c>
    </row>
    <row r="327" spans="2:28">
      <c r="B327" s="26" t="s">
        <v>1123</v>
      </c>
      <c r="C327" s="39"/>
      <c r="D327" s="39">
        <v>651</v>
      </c>
      <c r="E327" s="26" t="s">
        <v>1130</v>
      </c>
      <c r="F327" s="27"/>
      <c r="W327" s="76">
        <v>647</v>
      </c>
      <c r="X327" s="77" t="s">
        <v>1126</v>
      </c>
      <c r="Y327" s="78" t="s">
        <v>1131</v>
      </c>
      <c r="AB327" s="37" t="s">
        <v>1122</v>
      </c>
    </row>
    <row r="328" spans="2:28">
      <c r="B328" s="26" t="s">
        <v>1123</v>
      </c>
      <c r="C328" s="39"/>
      <c r="D328" s="39">
        <v>653</v>
      </c>
      <c r="E328" s="26" t="s">
        <v>1132</v>
      </c>
      <c r="F328" s="27"/>
      <c r="W328" s="76">
        <v>649</v>
      </c>
      <c r="X328" s="77" t="s">
        <v>1128</v>
      </c>
      <c r="Y328" s="78" t="s">
        <v>1133</v>
      </c>
      <c r="AB328" s="37" t="s">
        <v>1122</v>
      </c>
    </row>
    <row r="329" spans="2:28">
      <c r="B329" s="26" t="s">
        <v>1123</v>
      </c>
      <c r="C329" s="39"/>
      <c r="D329" s="39">
        <v>655</v>
      </c>
      <c r="E329" s="26" t="s">
        <v>1134</v>
      </c>
      <c r="F329" s="27"/>
      <c r="W329" s="76">
        <v>651</v>
      </c>
      <c r="X329" s="77" t="s">
        <v>1130</v>
      </c>
      <c r="Y329" s="78" t="s">
        <v>1135</v>
      </c>
      <c r="AB329" s="37" t="s">
        <v>1122</v>
      </c>
    </row>
    <row r="330" spans="2:28">
      <c r="B330" s="26" t="s">
        <v>1123</v>
      </c>
      <c r="C330" s="39"/>
      <c r="D330" s="39">
        <v>657</v>
      </c>
      <c r="E330" s="26" t="s">
        <v>1136</v>
      </c>
      <c r="F330" s="27"/>
      <c r="W330" s="76">
        <v>653</v>
      </c>
      <c r="X330" s="77" t="s">
        <v>1132</v>
      </c>
      <c r="Y330" s="78" t="s">
        <v>1137</v>
      </c>
      <c r="AB330" s="37" t="s">
        <v>1122</v>
      </c>
    </row>
    <row r="331" spans="2:28">
      <c r="B331" s="26" t="s">
        <v>1123</v>
      </c>
      <c r="C331" s="39"/>
      <c r="D331" s="39">
        <v>659</v>
      </c>
      <c r="E331" s="26" t="s">
        <v>1138</v>
      </c>
      <c r="F331" s="27"/>
      <c r="W331" s="76">
        <v>655</v>
      </c>
      <c r="X331" s="77" t="s">
        <v>1134</v>
      </c>
      <c r="Y331" s="78" t="s">
        <v>1139</v>
      </c>
      <c r="AB331" s="37" t="s">
        <v>1122</v>
      </c>
    </row>
    <row r="332" spans="2:28">
      <c r="B332" s="26" t="s">
        <v>1123</v>
      </c>
      <c r="C332" s="39"/>
      <c r="D332" s="39">
        <v>661</v>
      </c>
      <c r="E332" s="26" t="s">
        <v>1140</v>
      </c>
      <c r="F332" s="27"/>
      <c r="W332" s="76">
        <v>657</v>
      </c>
      <c r="X332" s="77" t="s">
        <v>1136</v>
      </c>
      <c r="Y332" s="78" t="s">
        <v>1141</v>
      </c>
      <c r="AB332" s="37" t="s">
        <v>1122</v>
      </c>
    </row>
    <row r="333" spans="2:28">
      <c r="B333" s="26" t="s">
        <v>1123</v>
      </c>
      <c r="C333" s="39"/>
      <c r="D333" s="39">
        <v>663</v>
      </c>
      <c r="E333" s="26" t="s">
        <v>1142</v>
      </c>
      <c r="F333" s="27"/>
      <c r="W333" s="76">
        <v>659</v>
      </c>
      <c r="X333" s="77" t="s">
        <v>1138</v>
      </c>
      <c r="Y333" s="78" t="s">
        <v>1143</v>
      </c>
      <c r="AB333" s="37" t="s">
        <v>1122</v>
      </c>
    </row>
    <row r="334" spans="2:28">
      <c r="B334" s="26" t="s">
        <v>1123</v>
      </c>
      <c r="C334" s="39"/>
      <c r="D334" s="39">
        <v>665</v>
      </c>
      <c r="E334" s="26" t="s">
        <v>1144</v>
      </c>
      <c r="F334" s="27"/>
      <c r="W334" s="76">
        <v>661</v>
      </c>
      <c r="X334" s="77" t="s">
        <v>1140</v>
      </c>
      <c r="Y334" s="78" t="s">
        <v>1145</v>
      </c>
      <c r="AB334" s="37" t="s">
        <v>1122</v>
      </c>
    </row>
    <row r="335" spans="2:28">
      <c r="B335" s="26" t="s">
        <v>1123</v>
      </c>
      <c r="C335" s="39"/>
      <c r="D335" s="39">
        <v>667</v>
      </c>
      <c r="E335" s="26" t="s">
        <v>1146</v>
      </c>
      <c r="F335" s="27"/>
      <c r="W335" s="76">
        <v>663</v>
      </c>
      <c r="X335" s="77" t="s">
        <v>1142</v>
      </c>
      <c r="Y335" s="78" t="s">
        <v>1147</v>
      </c>
      <c r="AB335" s="37" t="s">
        <v>1122</v>
      </c>
    </row>
    <row r="336" spans="2:28">
      <c r="B336" s="26" t="s">
        <v>1123</v>
      </c>
      <c r="C336" s="39"/>
      <c r="D336" s="39">
        <v>669</v>
      </c>
      <c r="E336" s="26" t="s">
        <v>1148</v>
      </c>
      <c r="F336" s="27"/>
      <c r="W336" s="76">
        <v>665</v>
      </c>
      <c r="X336" s="77" t="s">
        <v>1144</v>
      </c>
      <c r="Y336" s="78" t="s">
        <v>1149</v>
      </c>
      <c r="AB336" s="37" t="s">
        <v>1122</v>
      </c>
    </row>
    <row r="337" spans="2:28">
      <c r="B337" s="26" t="s">
        <v>1123</v>
      </c>
      <c r="C337" s="39"/>
      <c r="D337" s="39">
        <v>671</v>
      </c>
      <c r="E337" s="26" t="s">
        <v>1150</v>
      </c>
      <c r="F337" s="27"/>
      <c r="W337" s="76">
        <v>667</v>
      </c>
      <c r="X337" s="77" t="s">
        <v>1146</v>
      </c>
      <c r="Y337" s="78" t="s">
        <v>1151</v>
      </c>
      <c r="AB337" s="37" t="s">
        <v>1122</v>
      </c>
    </row>
    <row r="338" spans="2:28">
      <c r="B338" s="26" t="s">
        <v>1123</v>
      </c>
      <c r="C338" s="39"/>
      <c r="D338" s="39">
        <v>673</v>
      </c>
      <c r="E338" s="26" t="s">
        <v>1152</v>
      </c>
      <c r="F338" s="27"/>
      <c r="W338" s="76">
        <v>669</v>
      </c>
      <c r="X338" s="77" t="s">
        <v>1148</v>
      </c>
      <c r="Y338" s="78" t="s">
        <v>1153</v>
      </c>
      <c r="AB338" s="37" t="s">
        <v>1122</v>
      </c>
    </row>
    <row r="339" spans="2:28">
      <c r="B339" s="26" t="s">
        <v>1123</v>
      </c>
      <c r="C339" s="39"/>
      <c r="D339" s="39">
        <v>675</v>
      </c>
      <c r="E339" s="26" t="s">
        <v>1154</v>
      </c>
      <c r="F339" s="27"/>
      <c r="W339" s="76">
        <v>671</v>
      </c>
      <c r="X339" s="77" t="s">
        <v>1150</v>
      </c>
      <c r="Y339" s="78" t="s">
        <v>1155</v>
      </c>
      <c r="AB339" s="37" t="s">
        <v>1122</v>
      </c>
    </row>
    <row r="340" spans="2:28">
      <c r="B340" s="26" t="s">
        <v>1123</v>
      </c>
      <c r="C340" s="39"/>
      <c r="D340" s="39">
        <v>677</v>
      </c>
      <c r="E340" s="26" t="s">
        <v>1156</v>
      </c>
      <c r="F340" s="27"/>
      <c r="W340" s="76">
        <v>673</v>
      </c>
      <c r="X340" s="77" t="s">
        <v>1152</v>
      </c>
      <c r="Y340" s="78" t="s">
        <v>1157</v>
      </c>
      <c r="AB340" s="37" t="s">
        <v>1122</v>
      </c>
    </row>
    <row r="341" spans="2:28">
      <c r="B341" s="26" t="s">
        <v>1123</v>
      </c>
      <c r="C341" s="39"/>
      <c r="D341" s="39">
        <v>679</v>
      </c>
      <c r="E341" s="26" t="s">
        <v>1158</v>
      </c>
      <c r="F341" s="27"/>
      <c r="W341" s="76">
        <v>675</v>
      </c>
      <c r="X341" s="77" t="s">
        <v>1154</v>
      </c>
      <c r="Y341" s="78" t="s">
        <v>1159</v>
      </c>
      <c r="AB341" s="37" t="s">
        <v>1122</v>
      </c>
    </row>
    <row r="342" spans="2:28">
      <c r="B342" s="26" t="s">
        <v>1123</v>
      </c>
      <c r="C342" s="39"/>
      <c r="D342" s="39">
        <v>681</v>
      </c>
      <c r="E342" s="26" t="s">
        <v>1160</v>
      </c>
      <c r="F342" s="27"/>
      <c r="W342" s="76">
        <v>677</v>
      </c>
      <c r="X342" s="77" t="s">
        <v>1156</v>
      </c>
      <c r="Y342" s="78" t="s">
        <v>1161</v>
      </c>
      <c r="AB342" s="37" t="s">
        <v>1122</v>
      </c>
    </row>
    <row r="343" spans="2:28">
      <c r="B343" s="26" t="s">
        <v>1123</v>
      </c>
      <c r="C343" s="39"/>
      <c r="D343" s="39">
        <v>683</v>
      </c>
      <c r="E343" s="26" t="s">
        <v>1162</v>
      </c>
      <c r="F343" s="27"/>
      <c r="W343" s="76">
        <v>679</v>
      </c>
      <c r="X343" s="77" t="s">
        <v>1158</v>
      </c>
      <c r="Y343" s="78" t="s">
        <v>1163</v>
      </c>
      <c r="AB343" s="37" t="s">
        <v>1122</v>
      </c>
    </row>
    <row r="344" spans="2:28">
      <c r="B344" s="26" t="s">
        <v>1123</v>
      </c>
      <c r="C344" s="39"/>
      <c r="D344" s="39">
        <v>685</v>
      </c>
      <c r="E344" s="26" t="s">
        <v>1164</v>
      </c>
      <c r="F344" s="27"/>
      <c r="W344" s="76">
        <v>681</v>
      </c>
      <c r="X344" s="77" t="s">
        <v>1160</v>
      </c>
      <c r="Y344" s="78" t="s">
        <v>1127</v>
      </c>
      <c r="AB344" s="37" t="s">
        <v>1122</v>
      </c>
    </row>
    <row r="345" spans="2:28">
      <c r="B345" s="26" t="s">
        <v>1123</v>
      </c>
      <c r="C345" s="39"/>
      <c r="D345" s="39">
        <v>687</v>
      </c>
      <c r="E345" s="26" t="s">
        <v>1165</v>
      </c>
      <c r="F345" s="27"/>
      <c r="W345" s="76">
        <v>683</v>
      </c>
      <c r="X345" s="77" t="s">
        <v>1162</v>
      </c>
      <c r="Y345" s="78" t="s">
        <v>1166</v>
      </c>
      <c r="AB345" s="37" t="s">
        <v>1122</v>
      </c>
    </row>
    <row r="346" spans="2:28">
      <c r="B346" s="26" t="s">
        <v>1123</v>
      </c>
      <c r="C346" s="39"/>
      <c r="D346" s="39">
        <v>689</v>
      </c>
      <c r="E346" s="26" t="s">
        <v>1167</v>
      </c>
      <c r="F346" s="27"/>
      <c r="W346" s="76">
        <v>685</v>
      </c>
      <c r="X346" s="77" t="s">
        <v>1164</v>
      </c>
      <c r="Y346" s="78" t="s">
        <v>1168</v>
      </c>
      <c r="AB346" s="37" t="s">
        <v>1122</v>
      </c>
    </row>
    <row r="347" spans="2:28">
      <c r="B347" s="26" t="s">
        <v>1123</v>
      </c>
      <c r="C347" s="39"/>
      <c r="D347" s="39">
        <v>691</v>
      </c>
      <c r="E347" s="26" t="s">
        <v>1169</v>
      </c>
      <c r="F347" s="27"/>
      <c r="W347" s="76">
        <v>687</v>
      </c>
      <c r="X347" s="77" t="s">
        <v>1165</v>
      </c>
      <c r="Y347" s="78" t="s">
        <v>1170</v>
      </c>
      <c r="AB347" s="37" t="s">
        <v>1122</v>
      </c>
    </row>
    <row r="348" spans="2:28">
      <c r="B348" s="26" t="s">
        <v>1123</v>
      </c>
      <c r="C348" s="39"/>
      <c r="D348" s="39">
        <v>693</v>
      </c>
      <c r="E348" s="26" t="s">
        <v>1171</v>
      </c>
      <c r="F348" s="27"/>
      <c r="W348" s="76">
        <v>689</v>
      </c>
      <c r="X348" s="77" t="s">
        <v>1167</v>
      </c>
      <c r="Y348" s="78" t="s">
        <v>1172</v>
      </c>
      <c r="AB348" s="37" t="s">
        <v>1122</v>
      </c>
    </row>
    <row r="349" spans="2:28">
      <c r="B349" s="26" t="s">
        <v>1123</v>
      </c>
      <c r="C349" s="39"/>
      <c r="D349" s="39">
        <v>695</v>
      </c>
      <c r="E349" s="98"/>
      <c r="F349" s="99"/>
      <c r="W349" s="76">
        <v>691</v>
      </c>
      <c r="X349" s="77" t="s">
        <v>1169</v>
      </c>
      <c r="Y349" s="78" t="s">
        <v>1173</v>
      </c>
      <c r="AB349" s="37" t="s">
        <v>1122</v>
      </c>
    </row>
    <row r="350" spans="2:28">
      <c r="B350" s="26" t="s">
        <v>1123</v>
      </c>
      <c r="C350" s="39"/>
      <c r="D350" s="39">
        <v>697</v>
      </c>
      <c r="E350" s="98"/>
      <c r="F350" s="99"/>
      <c r="W350" s="76">
        <v>693</v>
      </c>
      <c r="X350" s="77" t="s">
        <v>1171</v>
      </c>
      <c r="Y350" s="78" t="s">
        <v>1174</v>
      </c>
      <c r="AB350" s="37" t="s">
        <v>1122</v>
      </c>
    </row>
    <row r="351" spans="2:28">
      <c r="B351" s="26" t="s">
        <v>1123</v>
      </c>
      <c r="C351" s="39"/>
      <c r="D351" s="39">
        <v>699</v>
      </c>
      <c r="E351" s="98"/>
      <c r="F351" s="99"/>
      <c r="W351" s="76">
        <v>695</v>
      </c>
      <c r="X351" s="77"/>
      <c r="Y351" s="78" t="s">
        <v>133</v>
      </c>
      <c r="AB351" s="37" t="s">
        <v>1122</v>
      </c>
    </row>
    <row r="352" spans="2:28">
      <c r="B352" s="26" t="s">
        <v>1123</v>
      </c>
      <c r="C352" s="39"/>
      <c r="D352" s="39">
        <v>701</v>
      </c>
      <c r="E352" s="98"/>
      <c r="F352" s="99"/>
      <c r="W352" s="76">
        <v>697</v>
      </c>
      <c r="X352" s="77"/>
      <c r="Y352" s="78" t="s">
        <v>133</v>
      </c>
      <c r="AB352" s="37" t="s">
        <v>1122</v>
      </c>
    </row>
    <row r="353" spans="2:28">
      <c r="B353" s="26" t="s">
        <v>1123</v>
      </c>
      <c r="C353" s="39"/>
      <c r="D353" s="39">
        <v>703</v>
      </c>
      <c r="E353" s="98"/>
      <c r="F353" s="99"/>
      <c r="W353" s="76">
        <v>699</v>
      </c>
      <c r="X353" s="77"/>
      <c r="Y353" s="78" t="s">
        <v>133</v>
      </c>
      <c r="AB353" s="37" t="s">
        <v>1122</v>
      </c>
    </row>
    <row r="354" spans="2:28">
      <c r="B354" s="26" t="s">
        <v>1175</v>
      </c>
      <c r="C354" s="39"/>
      <c r="D354" s="39">
        <v>705</v>
      </c>
      <c r="E354" s="26" t="s">
        <v>1176</v>
      </c>
      <c r="F354" s="27"/>
      <c r="W354" s="76">
        <v>701</v>
      </c>
      <c r="X354" s="77"/>
      <c r="Y354" s="78" t="s">
        <v>133</v>
      </c>
      <c r="AB354" s="37" t="s">
        <v>1122</v>
      </c>
    </row>
    <row r="355" spans="2:28">
      <c r="B355" s="26" t="s">
        <v>1175</v>
      </c>
      <c r="C355" s="39"/>
      <c r="D355" s="39">
        <v>707</v>
      </c>
      <c r="E355" s="26" t="s">
        <v>1177</v>
      </c>
      <c r="F355" s="27"/>
      <c r="W355" s="76">
        <v>703</v>
      </c>
      <c r="X355" s="77"/>
      <c r="Y355" s="78" t="s">
        <v>133</v>
      </c>
      <c r="AB355" s="37" t="s">
        <v>1178</v>
      </c>
    </row>
    <row r="356" spans="2:28">
      <c r="B356" s="26" t="s">
        <v>1175</v>
      </c>
      <c r="C356" s="39"/>
      <c r="D356" s="39">
        <v>709</v>
      </c>
      <c r="E356" s="26" t="s">
        <v>1179</v>
      </c>
      <c r="F356" s="27"/>
      <c r="W356" s="76">
        <v>705</v>
      </c>
      <c r="X356" s="77" t="s">
        <v>1176</v>
      </c>
      <c r="Y356" s="78" t="s">
        <v>1180</v>
      </c>
      <c r="AB356" s="37" t="s">
        <v>1178</v>
      </c>
    </row>
    <row r="357" spans="2:28">
      <c r="B357" s="26" t="s">
        <v>1175</v>
      </c>
      <c r="C357" s="39"/>
      <c r="D357" s="39">
        <v>711</v>
      </c>
      <c r="E357" s="26" t="s">
        <v>1181</v>
      </c>
      <c r="F357" s="27"/>
      <c r="W357" s="76">
        <v>707</v>
      </c>
      <c r="X357" s="77" t="s">
        <v>1177</v>
      </c>
      <c r="Y357" s="78" t="s">
        <v>1182</v>
      </c>
      <c r="AB357" s="37" t="s">
        <v>1178</v>
      </c>
    </row>
    <row r="358" spans="2:28">
      <c r="B358" s="26" t="s">
        <v>1175</v>
      </c>
      <c r="C358" s="39"/>
      <c r="D358" s="39">
        <v>713</v>
      </c>
      <c r="E358" s="26" t="s">
        <v>1183</v>
      </c>
      <c r="F358" s="27"/>
      <c r="W358" s="76">
        <v>709</v>
      </c>
      <c r="X358" s="77" t="s">
        <v>1179</v>
      </c>
      <c r="Y358" s="78" t="s">
        <v>1184</v>
      </c>
      <c r="AB358" s="37" t="s">
        <v>1178</v>
      </c>
    </row>
    <row r="359" spans="2:28">
      <c r="B359" s="26" t="s">
        <v>1175</v>
      </c>
      <c r="C359" s="39"/>
      <c r="D359" s="39">
        <v>715</v>
      </c>
      <c r="E359" s="26" t="s">
        <v>1185</v>
      </c>
      <c r="F359" s="27"/>
      <c r="W359" s="76">
        <v>711</v>
      </c>
      <c r="X359" s="77" t="s">
        <v>1181</v>
      </c>
      <c r="Y359" s="78" t="s">
        <v>1186</v>
      </c>
      <c r="AB359" s="37" t="s">
        <v>1178</v>
      </c>
    </row>
    <row r="360" spans="2:28">
      <c r="B360" s="26" t="s">
        <v>1175</v>
      </c>
      <c r="C360" s="39"/>
      <c r="D360" s="39">
        <v>717</v>
      </c>
      <c r="E360" s="26" t="s">
        <v>1175</v>
      </c>
      <c r="F360" s="27"/>
      <c r="W360" s="76">
        <v>713</v>
      </c>
      <c r="X360" s="77" t="s">
        <v>1183</v>
      </c>
      <c r="Y360" s="78" t="s">
        <v>1187</v>
      </c>
      <c r="AB360" s="37" t="s">
        <v>1178</v>
      </c>
    </row>
    <row r="361" spans="2:28">
      <c r="B361" s="26" t="s">
        <v>1175</v>
      </c>
      <c r="C361" s="39"/>
      <c r="D361" s="39">
        <v>719</v>
      </c>
      <c r="E361" s="26" t="s">
        <v>1188</v>
      </c>
      <c r="F361" s="27"/>
      <c r="W361" s="76">
        <v>715</v>
      </c>
      <c r="X361" s="77" t="s">
        <v>1185</v>
      </c>
      <c r="Y361" s="78" t="s">
        <v>1189</v>
      </c>
      <c r="AB361" s="37" t="s">
        <v>1178</v>
      </c>
    </row>
    <row r="362" spans="2:28">
      <c r="B362" s="26" t="s">
        <v>1175</v>
      </c>
      <c r="C362" s="39"/>
      <c r="D362" s="39">
        <v>721</v>
      </c>
      <c r="E362" s="26" t="s">
        <v>1190</v>
      </c>
      <c r="F362" s="27"/>
      <c r="W362" s="76">
        <v>717</v>
      </c>
      <c r="X362" s="77" t="s">
        <v>1175</v>
      </c>
      <c r="Y362" s="78" t="s">
        <v>1191</v>
      </c>
      <c r="AB362" s="37" t="s">
        <v>1178</v>
      </c>
    </row>
    <row r="363" spans="2:28">
      <c r="B363" s="26" t="s">
        <v>1175</v>
      </c>
      <c r="C363" s="39"/>
      <c r="D363" s="39">
        <v>723</v>
      </c>
      <c r="E363" s="98"/>
      <c r="F363" s="99"/>
      <c r="W363" s="76">
        <v>719</v>
      </c>
      <c r="X363" s="77" t="s">
        <v>1188</v>
      </c>
      <c r="Y363" s="78" t="s">
        <v>1192</v>
      </c>
      <c r="AB363" s="37" t="s">
        <v>1178</v>
      </c>
    </row>
    <row r="364" spans="2:28">
      <c r="B364" s="26" t="s">
        <v>1175</v>
      </c>
      <c r="C364" s="39"/>
      <c r="D364" s="39">
        <v>725</v>
      </c>
      <c r="E364" s="98"/>
      <c r="F364" s="99"/>
      <c r="W364" s="76">
        <v>721</v>
      </c>
      <c r="X364" s="77" t="s">
        <v>1190</v>
      </c>
      <c r="Y364" s="78" t="s">
        <v>1193</v>
      </c>
      <c r="AB364" s="37" t="s">
        <v>1178</v>
      </c>
    </row>
    <row r="365" spans="2:28">
      <c r="B365" s="26" t="s">
        <v>1194</v>
      </c>
      <c r="C365" s="39"/>
      <c r="D365" s="39">
        <v>727</v>
      </c>
      <c r="E365" s="26" t="s">
        <v>1195</v>
      </c>
      <c r="F365" s="27"/>
      <c r="W365" s="76">
        <v>723</v>
      </c>
      <c r="X365" s="77"/>
      <c r="Y365" s="78" t="s">
        <v>133</v>
      </c>
      <c r="AB365" s="37" t="s">
        <v>1178</v>
      </c>
    </row>
    <row r="366" spans="2:28">
      <c r="B366" s="26" t="s">
        <v>1194</v>
      </c>
      <c r="C366" s="39"/>
      <c r="D366" s="39">
        <v>729</v>
      </c>
      <c r="E366" s="26" t="s">
        <v>1196</v>
      </c>
      <c r="F366" s="27"/>
      <c r="W366" s="76">
        <v>725</v>
      </c>
      <c r="X366" s="77"/>
      <c r="Y366" s="78" t="s">
        <v>133</v>
      </c>
      <c r="AB366" s="37" t="s">
        <v>1197</v>
      </c>
    </row>
    <row r="367" spans="2:28">
      <c r="B367" s="26" t="s">
        <v>1194</v>
      </c>
      <c r="C367" s="39"/>
      <c r="D367" s="39">
        <v>731</v>
      </c>
      <c r="E367" s="26" t="s">
        <v>1198</v>
      </c>
      <c r="F367" s="27"/>
      <c r="W367" s="76">
        <v>727</v>
      </c>
      <c r="X367" s="77" t="s">
        <v>1195</v>
      </c>
      <c r="Y367" s="78" t="s">
        <v>1199</v>
      </c>
      <c r="AB367" s="37" t="s">
        <v>1197</v>
      </c>
    </row>
    <row r="368" spans="2:28">
      <c r="B368" s="26" t="s">
        <v>1194</v>
      </c>
      <c r="C368" s="39"/>
      <c r="D368" s="39">
        <v>733</v>
      </c>
      <c r="E368" s="26" t="s">
        <v>1200</v>
      </c>
      <c r="F368" s="27"/>
      <c r="W368" s="76">
        <v>729</v>
      </c>
      <c r="X368" s="77" t="s">
        <v>1196</v>
      </c>
      <c r="Y368" s="78" t="s">
        <v>1201</v>
      </c>
      <c r="AB368" s="37" t="s">
        <v>1197</v>
      </c>
    </row>
    <row r="369" spans="2:28">
      <c r="B369" s="26" t="s">
        <v>1194</v>
      </c>
      <c r="C369" s="39"/>
      <c r="D369" s="39">
        <v>735</v>
      </c>
      <c r="E369" s="26" t="s">
        <v>1202</v>
      </c>
      <c r="F369" s="27"/>
      <c r="W369" s="76">
        <v>731</v>
      </c>
      <c r="X369" s="77" t="s">
        <v>1198</v>
      </c>
      <c r="Y369" s="78" t="s">
        <v>1203</v>
      </c>
      <c r="AB369" s="37" t="s">
        <v>1197</v>
      </c>
    </row>
    <row r="370" spans="2:28">
      <c r="B370" s="26" t="s">
        <v>1194</v>
      </c>
      <c r="C370" s="39"/>
      <c r="D370" s="39">
        <v>737</v>
      </c>
      <c r="E370" s="26" t="s">
        <v>1204</v>
      </c>
      <c r="F370" s="27"/>
      <c r="W370" s="76">
        <v>733</v>
      </c>
      <c r="X370" s="77" t="s">
        <v>1200</v>
      </c>
      <c r="Y370" s="78" t="s">
        <v>1205</v>
      </c>
      <c r="AB370" s="37" t="s">
        <v>1197</v>
      </c>
    </row>
    <row r="371" spans="2:28">
      <c r="B371" s="26" t="s">
        <v>1194</v>
      </c>
      <c r="C371" s="39"/>
      <c r="D371" s="39">
        <v>739</v>
      </c>
      <c r="E371" s="98"/>
      <c r="F371" s="99"/>
      <c r="W371" s="76">
        <v>735</v>
      </c>
      <c r="X371" s="77" t="s">
        <v>1202</v>
      </c>
      <c r="Y371" s="78" t="s">
        <v>1206</v>
      </c>
      <c r="AB371" s="37" t="s">
        <v>1197</v>
      </c>
    </row>
    <row r="372" spans="2:28">
      <c r="B372" s="26" t="s">
        <v>1194</v>
      </c>
      <c r="C372" s="39"/>
      <c r="D372" s="39">
        <v>741</v>
      </c>
      <c r="E372" s="98"/>
      <c r="F372" s="99"/>
      <c r="W372" s="76">
        <v>737</v>
      </c>
      <c r="X372" s="77" t="s">
        <v>1204</v>
      </c>
      <c r="Y372" s="78" t="s">
        <v>1207</v>
      </c>
      <c r="AB372" s="37" t="s">
        <v>1197</v>
      </c>
    </row>
    <row r="373" spans="2:28">
      <c r="B373" s="26" t="s">
        <v>1208</v>
      </c>
      <c r="C373" s="39"/>
      <c r="D373" s="39">
        <v>743</v>
      </c>
      <c r="E373" s="26" t="s">
        <v>1208</v>
      </c>
      <c r="F373" s="27"/>
      <c r="W373" s="76">
        <v>739</v>
      </c>
      <c r="X373" s="77"/>
      <c r="Y373" s="78" t="s">
        <v>133</v>
      </c>
      <c r="AB373" s="37" t="s">
        <v>1197</v>
      </c>
    </row>
    <row r="374" spans="2:28">
      <c r="B374" s="26" t="s">
        <v>1208</v>
      </c>
      <c r="C374" s="39"/>
      <c r="D374" s="39">
        <v>745</v>
      </c>
      <c r="E374" s="26" t="s">
        <v>1209</v>
      </c>
      <c r="F374" s="27"/>
      <c r="W374" s="76">
        <v>741</v>
      </c>
      <c r="X374" s="77"/>
      <c r="Y374" s="78" t="s">
        <v>133</v>
      </c>
      <c r="AB374" s="37" t="s">
        <v>1210</v>
      </c>
    </row>
    <row r="375" spans="2:28">
      <c r="B375" s="26" t="s">
        <v>1208</v>
      </c>
      <c r="C375" s="39"/>
      <c r="D375" s="39">
        <v>747</v>
      </c>
      <c r="E375" s="26" t="s">
        <v>1211</v>
      </c>
      <c r="F375" s="27"/>
      <c r="W375" s="76">
        <v>743</v>
      </c>
      <c r="X375" s="77" t="s">
        <v>1208</v>
      </c>
      <c r="Y375" s="78" t="s">
        <v>1212</v>
      </c>
      <c r="AB375" s="37" t="s">
        <v>1210</v>
      </c>
    </row>
    <row r="376" spans="2:28">
      <c r="B376" s="26" t="s">
        <v>1208</v>
      </c>
      <c r="C376" s="39"/>
      <c r="D376" s="39">
        <v>749</v>
      </c>
      <c r="E376" s="26" t="s">
        <v>1213</v>
      </c>
      <c r="F376" s="27"/>
      <c r="W376" s="76">
        <v>745</v>
      </c>
      <c r="X376" s="77" t="s">
        <v>1214</v>
      </c>
      <c r="Y376" s="78" t="s">
        <v>1215</v>
      </c>
      <c r="AB376" s="37" t="s">
        <v>1210</v>
      </c>
    </row>
    <row r="377" spans="2:28">
      <c r="B377" s="26" t="s">
        <v>1208</v>
      </c>
      <c r="C377" s="39"/>
      <c r="D377" s="39">
        <v>751</v>
      </c>
      <c r="E377" s="26" t="s">
        <v>1216</v>
      </c>
      <c r="F377" s="27"/>
      <c r="W377" s="76">
        <v>747</v>
      </c>
      <c r="X377" s="77" t="s">
        <v>1217</v>
      </c>
      <c r="Y377" s="78" t="s">
        <v>1218</v>
      </c>
      <c r="AB377" s="37" t="s">
        <v>1210</v>
      </c>
    </row>
    <row r="378" spans="2:28">
      <c r="B378" s="26" t="s">
        <v>1208</v>
      </c>
      <c r="C378" s="39"/>
      <c r="D378" s="39">
        <v>753</v>
      </c>
      <c r="E378" s="26" t="s">
        <v>1219</v>
      </c>
      <c r="F378" s="27"/>
      <c r="W378" s="76">
        <v>749</v>
      </c>
      <c r="X378" s="77" t="s">
        <v>1213</v>
      </c>
      <c r="Y378" s="78" t="s">
        <v>1220</v>
      </c>
      <c r="AB378" s="37" t="s">
        <v>1210</v>
      </c>
    </row>
    <row r="379" spans="2:28">
      <c r="B379" s="26" t="s">
        <v>1208</v>
      </c>
      <c r="C379" s="39"/>
      <c r="D379" s="39">
        <v>755</v>
      </c>
      <c r="E379" s="98"/>
      <c r="F379" s="99"/>
      <c r="W379" s="76">
        <v>751</v>
      </c>
      <c r="X379" s="77" t="s">
        <v>1216</v>
      </c>
      <c r="Y379" s="78" t="s">
        <v>1221</v>
      </c>
      <c r="AB379" s="37" t="s">
        <v>1210</v>
      </c>
    </row>
    <row r="380" spans="2:28">
      <c r="B380" s="26" t="s">
        <v>1208</v>
      </c>
      <c r="C380" s="39"/>
      <c r="D380" s="39">
        <v>757</v>
      </c>
      <c r="E380" s="98"/>
      <c r="F380" s="99"/>
      <c r="W380" s="76">
        <v>753</v>
      </c>
      <c r="X380" s="77" t="s">
        <v>1222</v>
      </c>
      <c r="Y380" s="78" t="s">
        <v>1223</v>
      </c>
      <c r="AB380" s="37" t="s">
        <v>1210</v>
      </c>
    </row>
    <row r="381" spans="2:28">
      <c r="B381" s="26" t="s">
        <v>1224</v>
      </c>
      <c r="C381" s="39"/>
      <c r="D381" s="39">
        <v>759</v>
      </c>
      <c r="E381" s="26" t="s">
        <v>1224</v>
      </c>
      <c r="F381" s="27"/>
      <c r="W381" s="76">
        <v>755</v>
      </c>
      <c r="X381" s="77"/>
      <c r="Y381" s="78" t="s">
        <v>133</v>
      </c>
      <c r="AB381" s="37" t="s">
        <v>1210</v>
      </c>
    </row>
    <row r="382" spans="2:28">
      <c r="B382" s="26" t="s">
        <v>1224</v>
      </c>
      <c r="C382" s="39"/>
      <c r="D382" s="39">
        <v>761</v>
      </c>
      <c r="E382" s="26" t="s">
        <v>1225</v>
      </c>
      <c r="F382" s="27"/>
      <c r="W382" s="76">
        <v>757</v>
      </c>
      <c r="X382" s="77"/>
      <c r="Y382" s="78" t="s">
        <v>133</v>
      </c>
      <c r="AB382" s="37" t="s">
        <v>1226</v>
      </c>
    </row>
    <row r="383" spans="2:28">
      <c r="B383" s="26" t="s">
        <v>1224</v>
      </c>
      <c r="C383" s="39"/>
      <c r="D383" s="39">
        <v>763</v>
      </c>
      <c r="E383" s="26" t="s">
        <v>1227</v>
      </c>
      <c r="F383" s="27"/>
      <c r="W383" s="76">
        <v>759</v>
      </c>
      <c r="X383" s="77" t="s">
        <v>1224</v>
      </c>
      <c r="Y383" s="78" t="s">
        <v>1228</v>
      </c>
      <c r="AB383" s="37" t="s">
        <v>1226</v>
      </c>
    </row>
    <row r="384" spans="2:28">
      <c r="B384" s="26" t="s">
        <v>1224</v>
      </c>
      <c r="C384" s="39"/>
      <c r="D384" s="39">
        <v>765</v>
      </c>
      <c r="E384" s="26" t="s">
        <v>1229</v>
      </c>
      <c r="F384" s="27"/>
      <c r="W384" s="76">
        <v>761</v>
      </c>
      <c r="X384" s="77" t="s">
        <v>1225</v>
      </c>
      <c r="Y384" s="78" t="s">
        <v>1230</v>
      </c>
      <c r="AB384" s="37" t="s">
        <v>1226</v>
      </c>
    </row>
    <row r="385" spans="2:30">
      <c r="B385" s="26" t="s">
        <v>1224</v>
      </c>
      <c r="C385" s="39"/>
      <c r="D385" s="39">
        <v>767</v>
      </c>
      <c r="E385" s="26" t="s">
        <v>1231</v>
      </c>
      <c r="F385" s="27"/>
      <c r="W385" s="76">
        <v>763</v>
      </c>
      <c r="X385" s="77" t="s">
        <v>1227</v>
      </c>
      <c r="Y385" s="78" t="s">
        <v>1232</v>
      </c>
      <c r="AB385" s="37" t="s">
        <v>1226</v>
      </c>
    </row>
    <row r="386" spans="2:30">
      <c r="B386" s="26" t="s">
        <v>1224</v>
      </c>
      <c r="C386" s="39"/>
      <c r="D386" s="39">
        <v>769</v>
      </c>
      <c r="E386" s="98"/>
      <c r="F386" s="99"/>
      <c r="W386" s="76">
        <v>765</v>
      </c>
      <c r="X386" s="77" t="s">
        <v>1229</v>
      </c>
      <c r="Y386" s="78" t="s">
        <v>1233</v>
      </c>
      <c r="AB386" s="37" t="s">
        <v>1226</v>
      </c>
    </row>
    <row r="387" spans="2:30">
      <c r="B387" s="26" t="s">
        <v>1224</v>
      </c>
      <c r="C387" s="39"/>
      <c r="D387" s="39">
        <v>771</v>
      </c>
      <c r="E387" s="98"/>
      <c r="F387" s="99"/>
      <c r="W387" s="76">
        <v>767</v>
      </c>
      <c r="X387" s="77" t="s">
        <v>1231</v>
      </c>
      <c r="Y387" s="78" t="s">
        <v>1234</v>
      </c>
      <c r="AB387" s="37" t="s">
        <v>1226</v>
      </c>
    </row>
    <row r="388" spans="2:30">
      <c r="B388" s="26" t="s">
        <v>1235</v>
      </c>
      <c r="C388" s="39">
        <v>100</v>
      </c>
      <c r="D388" s="39">
        <v>773</v>
      </c>
      <c r="E388" s="26" t="s">
        <v>1236</v>
      </c>
      <c r="F388" s="27">
        <v>100</v>
      </c>
      <c r="W388" s="76">
        <v>769</v>
      </c>
      <c r="X388" s="77"/>
      <c r="Y388" s="78" t="s">
        <v>133</v>
      </c>
      <c r="AB388" s="37" t="s">
        <v>1226</v>
      </c>
    </row>
    <row r="389" spans="2:30">
      <c r="B389" s="26" t="s">
        <v>1235</v>
      </c>
      <c r="C389" s="39">
        <v>200</v>
      </c>
      <c r="D389" s="39">
        <v>775</v>
      </c>
      <c r="E389" s="26" t="s">
        <v>1237</v>
      </c>
      <c r="F389" s="27">
        <v>200</v>
      </c>
      <c r="W389" s="76">
        <v>771</v>
      </c>
      <c r="X389" s="77"/>
      <c r="Y389" s="78" t="s">
        <v>133</v>
      </c>
    </row>
    <row r="390" spans="2:30">
      <c r="B390" s="26" t="s">
        <v>1235</v>
      </c>
      <c r="C390" s="39">
        <v>300</v>
      </c>
      <c r="D390" s="39">
        <v>777</v>
      </c>
      <c r="E390" s="26" t="s">
        <v>1238</v>
      </c>
      <c r="F390" s="27">
        <v>300</v>
      </c>
      <c r="W390" s="76">
        <v>773</v>
      </c>
      <c r="X390" s="77" t="s">
        <v>1236</v>
      </c>
      <c r="Y390" s="78" t="s">
        <v>1239</v>
      </c>
      <c r="Z390" s="36" t="s">
        <v>1240</v>
      </c>
      <c r="AA390" s="36" t="s">
        <v>1241</v>
      </c>
      <c r="AD390" s="113">
        <v>100</v>
      </c>
    </row>
    <row r="391" spans="2:30">
      <c r="B391" s="26" t="s">
        <v>1235</v>
      </c>
      <c r="C391" s="39">
        <v>400</v>
      </c>
      <c r="D391" s="39">
        <v>779</v>
      </c>
      <c r="E391" s="26" t="s">
        <v>1242</v>
      </c>
      <c r="F391" s="27">
        <v>400</v>
      </c>
      <c r="W391" s="76">
        <v>775</v>
      </c>
      <c r="X391" s="77" t="s">
        <v>1243</v>
      </c>
      <c r="Y391" s="78" t="s">
        <v>1244</v>
      </c>
      <c r="Z391" s="36" t="s">
        <v>1245</v>
      </c>
      <c r="AA391" s="36" t="s">
        <v>1246</v>
      </c>
      <c r="AD391" s="113">
        <v>200</v>
      </c>
    </row>
    <row r="392" spans="2:30">
      <c r="B392" s="26" t="s">
        <v>1235</v>
      </c>
      <c r="C392" s="39">
        <v>500</v>
      </c>
      <c r="D392" s="39">
        <v>781</v>
      </c>
      <c r="E392" s="26" t="s">
        <v>1247</v>
      </c>
      <c r="F392" s="27">
        <v>500</v>
      </c>
      <c r="W392" s="76">
        <v>777</v>
      </c>
      <c r="X392" s="77" t="s">
        <v>1238</v>
      </c>
      <c r="Y392" s="78" t="s">
        <v>1248</v>
      </c>
      <c r="Z392" s="36" t="s">
        <v>1249</v>
      </c>
      <c r="AA392" s="36" t="s">
        <v>1250</v>
      </c>
      <c r="AD392" s="113">
        <v>300</v>
      </c>
    </row>
    <row r="393" spans="2:30">
      <c r="B393" s="26" t="s">
        <v>1235</v>
      </c>
      <c r="C393" s="39">
        <v>600</v>
      </c>
      <c r="D393" s="39">
        <v>783</v>
      </c>
      <c r="E393" s="26" t="s">
        <v>1251</v>
      </c>
      <c r="F393" s="27">
        <v>600</v>
      </c>
      <c r="W393" s="76">
        <v>779</v>
      </c>
      <c r="X393" s="77" t="s">
        <v>1242</v>
      </c>
      <c r="Y393" s="78" t="s">
        <v>1252</v>
      </c>
      <c r="Z393" s="36" t="s">
        <v>1253</v>
      </c>
      <c r="AA393" s="36" t="s">
        <v>1254</v>
      </c>
      <c r="AD393" s="113">
        <v>400</v>
      </c>
    </row>
    <row r="394" spans="2:30">
      <c r="B394" s="26" t="s">
        <v>1235</v>
      </c>
      <c r="C394" s="39">
        <v>700</v>
      </c>
      <c r="D394" s="39">
        <v>785</v>
      </c>
      <c r="E394" s="26" t="s">
        <v>1255</v>
      </c>
      <c r="F394" s="27">
        <v>700</v>
      </c>
      <c r="W394" s="76">
        <v>781</v>
      </c>
      <c r="X394" s="77" t="s">
        <v>1247</v>
      </c>
      <c r="Y394" s="78" t="s">
        <v>1256</v>
      </c>
      <c r="Z394" s="36" t="s">
        <v>1257</v>
      </c>
      <c r="AA394" s="36" t="s">
        <v>1258</v>
      </c>
      <c r="AD394" s="113">
        <v>500</v>
      </c>
    </row>
    <row r="395" spans="2:30">
      <c r="B395" s="26" t="s">
        <v>1235</v>
      </c>
      <c r="C395" s="39">
        <v>800</v>
      </c>
      <c r="D395" s="39">
        <v>787</v>
      </c>
      <c r="E395" s="26" t="s">
        <v>1259</v>
      </c>
      <c r="F395" s="27">
        <v>800</v>
      </c>
      <c r="W395" s="76">
        <v>783</v>
      </c>
      <c r="X395" s="77" t="s">
        <v>1251</v>
      </c>
      <c r="Y395" s="78" t="s">
        <v>1260</v>
      </c>
      <c r="Z395" s="36" t="s">
        <v>1261</v>
      </c>
      <c r="AA395" s="36" t="s">
        <v>1262</v>
      </c>
      <c r="AD395" s="113">
        <v>600</v>
      </c>
    </row>
    <row r="396" spans="2:30">
      <c r="B396" s="26" t="s">
        <v>1235</v>
      </c>
      <c r="C396" s="39">
        <v>900</v>
      </c>
      <c r="D396" s="39">
        <v>789</v>
      </c>
      <c r="E396" s="26" t="s">
        <v>1263</v>
      </c>
      <c r="F396" s="27">
        <v>900</v>
      </c>
      <c r="W396" s="76">
        <v>785</v>
      </c>
      <c r="X396" s="77" t="s">
        <v>1255</v>
      </c>
      <c r="Y396" s="78" t="s">
        <v>1264</v>
      </c>
      <c r="Z396" s="36" t="s">
        <v>1265</v>
      </c>
      <c r="AA396" s="36" t="s">
        <v>1266</v>
      </c>
      <c r="AD396" s="113">
        <v>700</v>
      </c>
    </row>
    <row r="397" spans="2:30">
      <c r="B397" s="26" t="s">
        <v>1235</v>
      </c>
      <c r="C397" s="39">
        <v>1000</v>
      </c>
      <c r="D397" s="39">
        <v>791</v>
      </c>
      <c r="E397" s="26" t="s">
        <v>1267</v>
      </c>
      <c r="F397" s="27">
        <v>1000</v>
      </c>
      <c r="W397" s="76">
        <v>787</v>
      </c>
      <c r="X397" s="77" t="s">
        <v>1259</v>
      </c>
      <c r="Y397" s="78" t="s">
        <v>1268</v>
      </c>
      <c r="Z397" s="36" t="s">
        <v>1269</v>
      </c>
      <c r="AA397" s="36" t="s">
        <v>1270</v>
      </c>
      <c r="AD397" s="113">
        <v>800</v>
      </c>
    </row>
    <row r="398" spans="2:30">
      <c r="B398" s="26" t="s">
        <v>1235</v>
      </c>
      <c r="C398" s="39">
        <v>1100</v>
      </c>
      <c r="D398" s="39">
        <v>793</v>
      </c>
      <c r="E398" s="26" t="s">
        <v>1271</v>
      </c>
      <c r="F398" s="27">
        <v>1100</v>
      </c>
      <c r="W398" s="76">
        <v>789</v>
      </c>
      <c r="X398" s="77" t="s">
        <v>1263</v>
      </c>
      <c r="Y398" s="78" t="s">
        <v>1272</v>
      </c>
      <c r="Z398" s="36" t="s">
        <v>1273</v>
      </c>
      <c r="AA398" s="36" t="s">
        <v>1274</v>
      </c>
      <c r="AD398" s="113">
        <v>900</v>
      </c>
    </row>
    <row r="399" spans="2:30">
      <c r="B399" s="26" t="s">
        <v>1235</v>
      </c>
      <c r="C399" s="39">
        <v>1200</v>
      </c>
      <c r="D399" s="39">
        <v>795</v>
      </c>
      <c r="E399" s="26" t="s">
        <v>1275</v>
      </c>
      <c r="F399" s="27">
        <v>1200</v>
      </c>
      <c r="W399" s="76">
        <v>791</v>
      </c>
      <c r="X399" s="77" t="s">
        <v>1267</v>
      </c>
      <c r="Y399" s="78" t="s">
        <v>1276</v>
      </c>
      <c r="Z399" s="36" t="s">
        <v>1277</v>
      </c>
      <c r="AA399" s="36" t="s">
        <v>1278</v>
      </c>
      <c r="AD399" s="113">
        <v>1000</v>
      </c>
    </row>
    <row r="400" spans="2:30">
      <c r="B400" s="26" t="s">
        <v>1235</v>
      </c>
      <c r="C400" s="39">
        <v>1300</v>
      </c>
      <c r="D400" s="39">
        <v>797</v>
      </c>
      <c r="E400" s="26" t="s">
        <v>1279</v>
      </c>
      <c r="F400" s="27">
        <v>1300</v>
      </c>
      <c r="W400" s="76">
        <v>793</v>
      </c>
      <c r="X400" s="77" t="s">
        <v>1271</v>
      </c>
      <c r="Y400" s="78" t="s">
        <v>1280</v>
      </c>
      <c r="Z400" s="36" t="s">
        <v>1281</v>
      </c>
      <c r="AA400" s="36" t="s">
        <v>1282</v>
      </c>
      <c r="AD400" s="113">
        <v>1100</v>
      </c>
    </row>
    <row r="401" spans="2:30">
      <c r="B401" s="26" t="s">
        <v>1235</v>
      </c>
      <c r="C401" s="39">
        <v>1400</v>
      </c>
      <c r="D401" s="39">
        <v>799</v>
      </c>
      <c r="E401" s="26" t="s">
        <v>1283</v>
      </c>
      <c r="F401" s="27">
        <v>1400</v>
      </c>
      <c r="W401" s="76">
        <v>795</v>
      </c>
      <c r="X401" s="77" t="s">
        <v>1275</v>
      </c>
      <c r="Y401" s="78" t="s">
        <v>1284</v>
      </c>
      <c r="Z401" s="36" t="s">
        <v>1285</v>
      </c>
      <c r="AA401" s="36" t="s">
        <v>1286</v>
      </c>
      <c r="AD401" s="113">
        <v>1200</v>
      </c>
    </row>
    <row r="402" spans="2:30">
      <c r="B402" s="26" t="s">
        <v>1235</v>
      </c>
      <c r="C402" s="39">
        <v>1500</v>
      </c>
      <c r="D402" s="39">
        <v>801</v>
      </c>
      <c r="E402" s="26" t="s">
        <v>1287</v>
      </c>
      <c r="F402" s="27">
        <v>1500</v>
      </c>
      <c r="W402" s="76">
        <v>797</v>
      </c>
      <c r="X402" s="77" t="s">
        <v>1279</v>
      </c>
      <c r="Y402" s="78" t="s">
        <v>1288</v>
      </c>
      <c r="Z402" s="36" t="s">
        <v>1289</v>
      </c>
      <c r="AA402" s="36" t="s">
        <v>1290</v>
      </c>
      <c r="AD402" s="113">
        <v>1300</v>
      </c>
    </row>
    <row r="403" spans="2:30">
      <c r="B403" s="26" t="s">
        <v>1235</v>
      </c>
      <c r="C403" s="39"/>
      <c r="D403" s="39">
        <v>803</v>
      </c>
      <c r="E403" s="98"/>
      <c r="F403" s="99"/>
      <c r="W403" s="76">
        <v>799</v>
      </c>
      <c r="X403" s="77" t="s">
        <v>1283</v>
      </c>
      <c r="Y403" s="78" t="s">
        <v>1291</v>
      </c>
      <c r="Z403" s="36" t="s">
        <v>1292</v>
      </c>
      <c r="AA403" s="36" t="s">
        <v>1293</v>
      </c>
      <c r="AD403" s="113">
        <v>1400</v>
      </c>
    </row>
    <row r="404" spans="2:30">
      <c r="B404" s="26" t="s">
        <v>1235</v>
      </c>
      <c r="C404" s="39"/>
      <c r="D404" s="39">
        <v>805</v>
      </c>
      <c r="E404" s="98"/>
      <c r="F404" s="99"/>
      <c r="W404" s="77">
        <v>801</v>
      </c>
      <c r="X404" s="77" t="s">
        <v>1287</v>
      </c>
      <c r="Y404" s="78" t="s">
        <v>1294</v>
      </c>
      <c r="Z404" s="36" t="s">
        <v>1295</v>
      </c>
      <c r="AA404" s="36" t="s">
        <v>1296</v>
      </c>
      <c r="AD404" s="113">
        <v>1500</v>
      </c>
    </row>
    <row r="405" spans="2:30">
      <c r="B405" s="26" t="s">
        <v>1235</v>
      </c>
      <c r="C405" s="39"/>
      <c r="D405" s="39">
        <v>807</v>
      </c>
      <c r="E405" s="98"/>
      <c r="F405" s="99"/>
      <c r="W405" s="77">
        <v>803</v>
      </c>
      <c r="X405" s="77"/>
    </row>
    <row r="406" spans="2:30">
      <c r="B406" s="26" t="s">
        <v>1297</v>
      </c>
      <c r="C406" s="39"/>
      <c r="D406" s="39">
        <v>809</v>
      </c>
      <c r="E406" s="26" t="s">
        <v>1298</v>
      </c>
      <c r="F406" s="27"/>
      <c r="W406" s="77">
        <v>805</v>
      </c>
      <c r="X406" s="77"/>
    </row>
    <row r="407" spans="2:30">
      <c r="B407" s="26" t="s">
        <v>1297</v>
      </c>
      <c r="C407" s="39"/>
      <c r="D407" s="39">
        <v>811</v>
      </c>
      <c r="E407" s="26" t="s">
        <v>1299</v>
      </c>
      <c r="F407" s="27"/>
      <c r="W407" s="77">
        <v>807</v>
      </c>
      <c r="X407" s="77"/>
    </row>
    <row r="408" spans="2:30">
      <c r="B408" s="26" t="s">
        <v>1297</v>
      </c>
      <c r="C408" s="39"/>
      <c r="D408" s="39">
        <v>813</v>
      </c>
      <c r="E408" s="26" t="s">
        <v>1300</v>
      </c>
      <c r="F408" s="27"/>
      <c r="W408" s="77">
        <v>809</v>
      </c>
      <c r="X408" s="77" t="s">
        <v>1301</v>
      </c>
      <c r="Y408" s="78" t="s">
        <v>1302</v>
      </c>
    </row>
    <row r="409" spans="2:30">
      <c r="B409" s="26" t="s">
        <v>1297</v>
      </c>
      <c r="C409" s="39"/>
      <c r="D409" s="39">
        <v>815</v>
      </c>
      <c r="E409" s="26" t="s">
        <v>1303</v>
      </c>
      <c r="F409" s="27"/>
      <c r="W409" s="77">
        <v>811</v>
      </c>
      <c r="X409" s="77" t="s">
        <v>1299</v>
      </c>
      <c r="Y409" s="78" t="s">
        <v>1304</v>
      </c>
    </row>
    <row r="410" spans="2:30">
      <c r="B410" s="26" t="s">
        <v>1297</v>
      </c>
      <c r="C410" s="39"/>
      <c r="D410" s="39">
        <v>817</v>
      </c>
      <c r="E410" s="26" t="s">
        <v>1305</v>
      </c>
      <c r="F410" s="27"/>
      <c r="W410" s="77">
        <v>813</v>
      </c>
      <c r="X410" s="77" t="s">
        <v>1300</v>
      </c>
      <c r="Y410" s="78" t="s">
        <v>1306</v>
      </c>
    </row>
    <row r="411" spans="2:30">
      <c r="B411" s="26" t="s">
        <v>1297</v>
      </c>
      <c r="C411" s="39"/>
      <c r="D411" s="39">
        <v>819</v>
      </c>
      <c r="E411" s="26" t="s">
        <v>1307</v>
      </c>
      <c r="F411" s="27"/>
      <c r="W411" s="77">
        <v>815</v>
      </c>
      <c r="X411" s="77" t="s">
        <v>1303</v>
      </c>
      <c r="Y411" s="78" t="s">
        <v>1308</v>
      </c>
    </row>
    <row r="412" spans="2:30">
      <c r="B412" s="26" t="s">
        <v>1297</v>
      </c>
      <c r="C412" s="39"/>
      <c r="D412" s="39">
        <v>821</v>
      </c>
      <c r="E412" s="26" t="s">
        <v>1309</v>
      </c>
      <c r="F412" s="27"/>
      <c r="W412" s="77">
        <v>817</v>
      </c>
      <c r="X412" s="77" t="s">
        <v>1305</v>
      </c>
      <c r="Y412" s="78" t="s">
        <v>1310</v>
      </c>
    </row>
    <row r="413" spans="2:30">
      <c r="B413" s="26" t="s">
        <v>1297</v>
      </c>
      <c r="C413" s="39"/>
      <c r="D413" s="39">
        <v>823</v>
      </c>
      <c r="E413" s="26" t="s">
        <v>1311</v>
      </c>
      <c r="F413" s="27"/>
      <c r="W413" s="77">
        <v>819</v>
      </c>
      <c r="X413" s="77" t="s">
        <v>1307</v>
      </c>
      <c r="Y413" s="78" t="s">
        <v>1312</v>
      </c>
    </row>
    <row r="414" spans="2:30">
      <c r="B414" s="26" t="s">
        <v>1297</v>
      </c>
      <c r="C414" s="39"/>
      <c r="D414" s="39">
        <v>825</v>
      </c>
      <c r="E414" s="26" t="s">
        <v>1313</v>
      </c>
      <c r="F414" s="27"/>
      <c r="W414" s="77">
        <v>821</v>
      </c>
      <c r="X414" s="77" t="s">
        <v>1309</v>
      </c>
      <c r="Y414" s="78" t="s">
        <v>1314</v>
      </c>
    </row>
    <row r="415" spans="2:30">
      <c r="B415" s="26" t="s">
        <v>1297</v>
      </c>
      <c r="C415" s="39"/>
      <c r="D415" s="39">
        <v>827</v>
      </c>
      <c r="E415" s="98"/>
      <c r="F415" s="99"/>
      <c r="W415" s="77">
        <v>823</v>
      </c>
      <c r="X415" s="77" t="s">
        <v>1311</v>
      </c>
      <c r="Y415" s="78" t="s">
        <v>1315</v>
      </c>
    </row>
    <row r="416" spans="2:30">
      <c r="B416" s="26" t="s">
        <v>1297</v>
      </c>
      <c r="C416" s="39"/>
      <c r="D416" s="39">
        <v>829</v>
      </c>
      <c r="E416" s="98"/>
      <c r="F416" s="99"/>
      <c r="W416" s="77">
        <v>825</v>
      </c>
      <c r="X416" s="77" t="s">
        <v>1313</v>
      </c>
      <c r="Y416" s="78" t="s">
        <v>1316</v>
      </c>
    </row>
    <row r="417" spans="2:27">
      <c r="B417" s="26" t="s">
        <v>1317</v>
      </c>
      <c r="C417" s="39"/>
      <c r="D417" s="39">
        <v>831</v>
      </c>
      <c r="E417" s="26" t="s">
        <v>1318</v>
      </c>
      <c r="F417" s="27"/>
      <c r="W417" s="77">
        <v>827</v>
      </c>
      <c r="X417" s="77"/>
    </row>
    <row r="418" spans="2:27">
      <c r="B418" s="26" t="s">
        <v>1317</v>
      </c>
      <c r="C418" s="39"/>
      <c r="D418" s="39">
        <v>833</v>
      </c>
      <c r="E418" s="26" t="s">
        <v>1319</v>
      </c>
      <c r="F418" s="27"/>
      <c r="W418" s="77">
        <v>829</v>
      </c>
      <c r="X418" s="77"/>
    </row>
    <row r="419" spans="2:27">
      <c r="B419" s="26" t="s">
        <v>1317</v>
      </c>
      <c r="C419" s="39"/>
      <c r="D419" s="39">
        <v>835</v>
      </c>
      <c r="E419" s="26" t="s">
        <v>1317</v>
      </c>
      <c r="F419" s="27"/>
      <c r="W419" s="77">
        <v>831</v>
      </c>
      <c r="X419" s="77" t="s">
        <v>1318</v>
      </c>
      <c r="Y419" s="78" t="s">
        <v>1320</v>
      </c>
    </row>
    <row r="420" spans="2:27">
      <c r="B420" s="26" t="s">
        <v>1317</v>
      </c>
      <c r="C420" s="39"/>
      <c r="D420" s="39">
        <v>837</v>
      </c>
      <c r="E420" s="26" t="s">
        <v>1321</v>
      </c>
      <c r="F420" s="27"/>
      <c r="W420" s="77">
        <v>833</v>
      </c>
      <c r="X420" s="77" t="s">
        <v>1319</v>
      </c>
      <c r="Y420" s="78" t="s">
        <v>1322</v>
      </c>
    </row>
    <row r="421" spans="2:27">
      <c r="B421" s="26" t="s">
        <v>1317</v>
      </c>
      <c r="C421" s="39"/>
      <c r="D421" s="39">
        <v>839</v>
      </c>
      <c r="E421" s="98"/>
      <c r="F421" s="99"/>
      <c r="W421" s="77">
        <v>835</v>
      </c>
      <c r="X421" s="77" t="s">
        <v>1317</v>
      </c>
      <c r="Y421" s="78" t="s">
        <v>1323</v>
      </c>
    </row>
    <row r="422" spans="2:27">
      <c r="B422" s="26" t="s">
        <v>1317</v>
      </c>
      <c r="C422" s="39"/>
      <c r="D422" s="39">
        <v>841</v>
      </c>
      <c r="E422" s="98"/>
      <c r="F422" s="99"/>
      <c r="W422" s="77">
        <v>837</v>
      </c>
      <c r="X422" s="77" t="s">
        <v>1321</v>
      </c>
      <c r="Y422" s="78" t="s">
        <v>1324</v>
      </c>
    </row>
    <row r="423" spans="2:27">
      <c r="B423" s="26" t="s">
        <v>1325</v>
      </c>
      <c r="C423" s="39"/>
      <c r="D423" s="39">
        <v>843</v>
      </c>
      <c r="E423" s="26" t="s">
        <v>1326</v>
      </c>
      <c r="F423" s="27"/>
      <c r="W423" s="77">
        <v>839</v>
      </c>
      <c r="X423" s="77"/>
    </row>
    <row r="424" spans="2:27">
      <c r="B424" s="26" t="s">
        <v>1325</v>
      </c>
      <c r="C424" s="39"/>
      <c r="D424" s="39">
        <v>845</v>
      </c>
      <c r="E424" s="26" t="s">
        <v>1327</v>
      </c>
      <c r="F424" s="27"/>
      <c r="W424" s="77">
        <v>841</v>
      </c>
      <c r="X424" s="77"/>
    </row>
    <row r="425" spans="2:27">
      <c r="B425" s="26" t="s">
        <v>1325</v>
      </c>
      <c r="C425" s="39"/>
      <c r="D425" s="39">
        <v>847</v>
      </c>
      <c r="E425" s="26" t="s">
        <v>1328</v>
      </c>
      <c r="F425" s="27"/>
      <c r="W425" s="77">
        <v>843</v>
      </c>
      <c r="X425" s="77" t="s">
        <v>1326</v>
      </c>
      <c r="Y425" s="78" t="s">
        <v>1329</v>
      </c>
    </row>
    <row r="426" spans="2:27">
      <c r="B426" s="26" t="s">
        <v>1325</v>
      </c>
      <c r="C426" s="39"/>
      <c r="D426" s="39">
        <v>849</v>
      </c>
      <c r="E426" s="26" t="s">
        <v>1330</v>
      </c>
      <c r="F426" s="27"/>
      <c r="W426" s="77">
        <v>845</v>
      </c>
      <c r="X426" s="77" t="s">
        <v>1327</v>
      </c>
      <c r="Y426" s="78" t="s">
        <v>1331</v>
      </c>
    </row>
    <row r="427" spans="2:27">
      <c r="B427" s="26" t="s">
        <v>1325</v>
      </c>
      <c r="C427" s="39"/>
      <c r="D427" s="39">
        <v>851</v>
      </c>
      <c r="E427" s="98"/>
      <c r="F427" s="99"/>
      <c r="W427" s="77">
        <v>847</v>
      </c>
      <c r="X427" s="77" t="s">
        <v>1328</v>
      </c>
      <c r="Y427" s="78" t="s">
        <v>1332</v>
      </c>
    </row>
    <row r="428" spans="2:27">
      <c r="B428" s="26" t="s">
        <v>1325</v>
      </c>
      <c r="C428" s="39"/>
      <c r="D428" s="39">
        <v>853</v>
      </c>
      <c r="E428" s="98"/>
      <c r="F428" s="99"/>
      <c r="W428" s="77">
        <v>849</v>
      </c>
      <c r="X428" s="77" t="s">
        <v>1330</v>
      </c>
      <c r="Y428" s="78" t="s">
        <v>1333</v>
      </c>
    </row>
    <row r="429" spans="2:27">
      <c r="B429" s="26" t="s">
        <v>1334</v>
      </c>
      <c r="C429" s="39"/>
      <c r="D429" s="39">
        <v>855</v>
      </c>
      <c r="E429" s="26" t="s">
        <v>1335</v>
      </c>
      <c r="F429" s="27"/>
      <c r="W429" s="77">
        <v>851</v>
      </c>
      <c r="X429" s="77"/>
    </row>
    <row r="430" spans="2:27">
      <c r="B430" s="26" t="s">
        <v>1334</v>
      </c>
      <c r="C430" s="39"/>
      <c r="D430" s="39">
        <v>857</v>
      </c>
      <c r="E430" s="26" t="s">
        <v>1336</v>
      </c>
      <c r="F430" s="27"/>
      <c r="W430" s="77">
        <v>853</v>
      </c>
      <c r="X430" s="77"/>
    </row>
    <row r="431" spans="2:27">
      <c r="B431" s="26" t="s">
        <v>1334</v>
      </c>
      <c r="C431" s="39"/>
      <c r="D431" s="39">
        <v>859</v>
      </c>
      <c r="E431" s="26" t="s">
        <v>1337</v>
      </c>
      <c r="F431" s="27"/>
      <c r="W431" s="77">
        <v>855</v>
      </c>
      <c r="X431" s="77"/>
      <c r="Z431" s="77" t="s">
        <v>1335</v>
      </c>
      <c r="AA431" s="78" t="s">
        <v>1338</v>
      </c>
    </row>
    <row r="432" spans="2:27">
      <c r="B432" s="26" t="s">
        <v>1334</v>
      </c>
      <c r="C432" s="39"/>
      <c r="D432" s="39">
        <v>861</v>
      </c>
      <c r="E432" s="26" t="s">
        <v>1339</v>
      </c>
      <c r="F432" s="27"/>
      <c r="W432" s="77">
        <v>857</v>
      </c>
      <c r="X432" s="77" t="s">
        <v>1336</v>
      </c>
      <c r="Y432" s="78" t="s">
        <v>1340</v>
      </c>
    </row>
    <row r="433" spans="2:25">
      <c r="B433" s="26" t="s">
        <v>1334</v>
      </c>
      <c r="C433" s="39"/>
      <c r="D433" s="39">
        <v>863</v>
      </c>
      <c r="E433" s="98"/>
      <c r="F433" s="99"/>
      <c r="W433" s="77">
        <v>859</v>
      </c>
      <c r="X433" s="77" t="s">
        <v>1337</v>
      </c>
      <c r="Y433" s="78" t="s">
        <v>1341</v>
      </c>
    </row>
    <row r="434" spans="2:25">
      <c r="B434" s="26" t="s">
        <v>1342</v>
      </c>
      <c r="C434" s="39"/>
      <c r="D434" s="39">
        <v>865</v>
      </c>
      <c r="E434" s="98"/>
      <c r="F434" s="99"/>
      <c r="W434" s="77">
        <v>861</v>
      </c>
      <c r="X434" s="77" t="s">
        <v>1339</v>
      </c>
      <c r="Y434" s="78" t="s">
        <v>1343</v>
      </c>
    </row>
    <row r="435" spans="2:25">
      <c r="B435" s="26" t="s">
        <v>1344</v>
      </c>
      <c r="C435" s="39"/>
      <c r="D435" s="39">
        <v>867</v>
      </c>
      <c r="E435" s="26" t="s">
        <v>1345</v>
      </c>
      <c r="F435" s="27"/>
      <c r="W435" s="77">
        <v>863</v>
      </c>
      <c r="X435" s="77"/>
    </row>
    <row r="436" spans="2:25">
      <c r="B436" s="26" t="s">
        <v>1344</v>
      </c>
      <c r="C436" s="39"/>
      <c r="D436" s="39">
        <v>869</v>
      </c>
      <c r="E436" s="26" t="s">
        <v>1346</v>
      </c>
      <c r="F436" s="27"/>
      <c r="W436" s="77">
        <v>865</v>
      </c>
      <c r="X436" s="77"/>
    </row>
    <row r="437" spans="2:25">
      <c r="B437" s="26" t="s">
        <v>1344</v>
      </c>
      <c r="C437" s="39"/>
      <c r="D437" s="39">
        <v>871</v>
      </c>
      <c r="E437" s="26" t="s">
        <v>1347</v>
      </c>
      <c r="F437" s="27"/>
      <c r="W437" s="77">
        <v>867</v>
      </c>
      <c r="X437" s="77" t="s">
        <v>1345</v>
      </c>
      <c r="Y437" s="78" t="s">
        <v>1348</v>
      </c>
    </row>
    <row r="438" spans="2:25">
      <c r="B438" s="26" t="s">
        <v>1344</v>
      </c>
      <c r="C438" s="39"/>
      <c r="D438" s="39">
        <v>873</v>
      </c>
      <c r="E438" s="26" t="s">
        <v>1349</v>
      </c>
      <c r="F438" s="27"/>
      <c r="W438" s="77">
        <v>869</v>
      </c>
      <c r="X438" s="77" t="s">
        <v>1346</v>
      </c>
      <c r="Y438" s="78" t="s">
        <v>1350</v>
      </c>
    </row>
    <row r="439" spans="2:25">
      <c r="B439" s="26" t="s">
        <v>1344</v>
      </c>
      <c r="C439" s="39"/>
      <c r="D439" s="39">
        <v>875</v>
      </c>
      <c r="E439" s="26" t="s">
        <v>1351</v>
      </c>
      <c r="F439" s="27"/>
      <c r="W439" s="77">
        <v>871</v>
      </c>
      <c r="X439" s="77" t="s">
        <v>1347</v>
      </c>
      <c r="Y439" s="78" t="s">
        <v>1352</v>
      </c>
    </row>
    <row r="440" spans="2:25">
      <c r="B440" s="26" t="s">
        <v>1344</v>
      </c>
      <c r="C440" s="39"/>
      <c r="D440" s="39">
        <v>877</v>
      </c>
      <c r="E440" s="26" t="s">
        <v>1353</v>
      </c>
      <c r="F440" s="27"/>
      <c r="W440" s="77">
        <v>873</v>
      </c>
      <c r="X440" s="77" t="s">
        <v>1349</v>
      </c>
      <c r="Y440" s="78" t="s">
        <v>1354</v>
      </c>
    </row>
    <row r="441" spans="2:25">
      <c r="B441" s="26" t="s">
        <v>1344</v>
      </c>
      <c r="C441" s="39"/>
      <c r="D441" s="39">
        <v>879</v>
      </c>
      <c r="E441" s="26" t="s">
        <v>1355</v>
      </c>
      <c r="F441" s="27"/>
      <c r="W441" s="77">
        <v>875</v>
      </c>
      <c r="X441" s="77" t="s">
        <v>1351</v>
      </c>
      <c r="Y441" s="78" t="s">
        <v>1356</v>
      </c>
    </row>
    <row r="442" spans="2:25">
      <c r="B442" s="26" t="s">
        <v>1344</v>
      </c>
      <c r="C442" s="39"/>
      <c r="D442" s="39">
        <v>881</v>
      </c>
      <c r="E442" s="26" t="s">
        <v>1357</v>
      </c>
      <c r="F442" s="27"/>
      <c r="W442" s="77">
        <v>877</v>
      </c>
      <c r="X442" s="77" t="s">
        <v>1353</v>
      </c>
      <c r="Y442" s="78" t="s">
        <v>1358</v>
      </c>
    </row>
    <row r="443" spans="2:25">
      <c r="B443" s="26" t="s">
        <v>1344</v>
      </c>
      <c r="C443" s="39"/>
      <c r="D443" s="39">
        <v>883</v>
      </c>
      <c r="E443" s="98"/>
      <c r="F443" s="99"/>
      <c r="W443" s="77">
        <v>879</v>
      </c>
      <c r="X443" s="77" t="s">
        <v>1355</v>
      </c>
      <c r="Y443" s="78" t="s">
        <v>1359</v>
      </c>
    </row>
    <row r="444" spans="2:25">
      <c r="B444" s="26" t="s">
        <v>1344</v>
      </c>
      <c r="C444" s="39"/>
      <c r="D444" s="39">
        <v>885</v>
      </c>
      <c r="E444" s="98"/>
      <c r="F444" s="99"/>
      <c r="W444" s="77">
        <v>881</v>
      </c>
      <c r="X444" s="77" t="s">
        <v>1357</v>
      </c>
      <c r="Y444" s="78" t="s">
        <v>1360</v>
      </c>
    </row>
    <row r="445" spans="2:25">
      <c r="B445" s="26" t="s">
        <v>1361</v>
      </c>
      <c r="C445" s="39"/>
      <c r="D445" s="39">
        <v>887</v>
      </c>
      <c r="E445" s="26" t="s">
        <v>1362</v>
      </c>
      <c r="F445" s="27"/>
      <c r="W445" s="77">
        <v>883</v>
      </c>
      <c r="X445" s="77"/>
    </row>
    <row r="446" spans="2:25">
      <c r="B446" s="26" t="s">
        <v>1361</v>
      </c>
      <c r="C446" s="39"/>
      <c r="D446" s="39">
        <v>889</v>
      </c>
      <c r="E446" s="26" t="s">
        <v>1363</v>
      </c>
      <c r="F446" s="27"/>
      <c r="W446" s="77">
        <v>885</v>
      </c>
      <c r="X446" s="77"/>
    </row>
    <row r="447" spans="2:25">
      <c r="B447" s="26" t="s">
        <v>1361</v>
      </c>
      <c r="C447" s="39"/>
      <c r="D447" s="39">
        <v>891</v>
      </c>
      <c r="E447" s="26" t="s">
        <v>1364</v>
      </c>
      <c r="F447" s="27"/>
      <c r="W447" s="77">
        <v>887</v>
      </c>
      <c r="X447" s="77" t="s">
        <v>1362</v>
      </c>
      <c r="Y447" s="78" t="s">
        <v>1365</v>
      </c>
    </row>
    <row r="448" spans="2:25">
      <c r="B448" s="26" t="s">
        <v>1361</v>
      </c>
      <c r="C448" s="39"/>
      <c r="D448" s="39">
        <v>893</v>
      </c>
      <c r="E448" s="26" t="s">
        <v>1366</v>
      </c>
      <c r="F448" s="27"/>
      <c r="W448" s="77">
        <v>889</v>
      </c>
      <c r="X448" s="77" t="s">
        <v>1363</v>
      </c>
      <c r="Y448" s="78" t="s">
        <v>1367</v>
      </c>
    </row>
    <row r="449" spans="2:27">
      <c r="B449" s="26" t="s">
        <v>1361</v>
      </c>
      <c r="C449" s="39"/>
      <c r="D449" s="39">
        <v>895</v>
      </c>
      <c r="E449" s="26" t="s">
        <v>1368</v>
      </c>
      <c r="F449" s="27"/>
      <c r="W449" s="77">
        <v>891</v>
      </c>
      <c r="X449" s="77" t="s">
        <v>1364</v>
      </c>
      <c r="Y449" s="78" t="s">
        <v>1369</v>
      </c>
    </row>
    <row r="450" spans="2:27">
      <c r="B450" s="26" t="s">
        <v>1361</v>
      </c>
      <c r="C450" s="39"/>
      <c r="D450" s="39">
        <v>897</v>
      </c>
      <c r="E450" s="26" t="s">
        <v>1370</v>
      </c>
      <c r="F450" s="27"/>
      <c r="W450" s="77">
        <v>893</v>
      </c>
      <c r="X450" s="77" t="s">
        <v>1366</v>
      </c>
      <c r="Y450" s="78" t="s">
        <v>1371</v>
      </c>
    </row>
    <row r="451" spans="2:27">
      <c r="B451" s="26" t="s">
        <v>1361</v>
      </c>
      <c r="C451" s="39"/>
      <c r="D451" s="39">
        <v>899</v>
      </c>
      <c r="E451" s="26" t="s">
        <v>1372</v>
      </c>
      <c r="F451" s="27"/>
      <c r="W451" s="77">
        <v>895</v>
      </c>
      <c r="X451" s="77" t="s">
        <v>1368</v>
      </c>
      <c r="Y451" s="78" t="s">
        <v>1373</v>
      </c>
    </row>
    <row r="452" spans="2:27">
      <c r="B452" s="26" t="s">
        <v>1361</v>
      </c>
      <c r="C452" s="39"/>
      <c r="D452" s="39">
        <v>901</v>
      </c>
      <c r="E452" s="26" t="s">
        <v>1374</v>
      </c>
      <c r="F452" s="27"/>
      <c r="W452" s="77">
        <v>897</v>
      </c>
      <c r="X452" s="77" t="s">
        <v>1370</v>
      </c>
      <c r="Y452" s="78" t="s">
        <v>1375</v>
      </c>
    </row>
    <row r="453" spans="2:27">
      <c r="B453" s="26" t="s">
        <v>1361</v>
      </c>
      <c r="C453" s="39"/>
      <c r="D453" s="39">
        <v>903</v>
      </c>
      <c r="E453" s="26" t="s">
        <v>1376</v>
      </c>
      <c r="F453" s="27"/>
      <c r="W453" s="77">
        <v>899</v>
      </c>
      <c r="X453" s="77" t="s">
        <v>1372</v>
      </c>
      <c r="Y453" s="78" t="s">
        <v>1377</v>
      </c>
    </row>
    <row r="454" spans="2:27">
      <c r="B454" s="26" t="s">
        <v>1361</v>
      </c>
      <c r="C454" s="39"/>
      <c r="D454" s="39">
        <v>905</v>
      </c>
      <c r="E454" s="26" t="s">
        <v>692</v>
      </c>
      <c r="F454" s="27"/>
      <c r="W454" s="77">
        <v>901</v>
      </c>
      <c r="X454" s="77" t="s">
        <v>1374</v>
      </c>
      <c r="Y454" s="78" t="s">
        <v>1378</v>
      </c>
    </row>
    <row r="455" spans="2:27">
      <c r="B455" s="26" t="s">
        <v>1361</v>
      </c>
      <c r="C455" s="39"/>
      <c r="D455" s="39">
        <v>907</v>
      </c>
      <c r="E455" s="26" t="s">
        <v>1379</v>
      </c>
      <c r="F455" s="27"/>
      <c r="W455" s="77">
        <v>903</v>
      </c>
      <c r="X455" s="77" t="s">
        <v>1376</v>
      </c>
      <c r="Y455" s="78" t="s">
        <v>1380</v>
      </c>
    </row>
    <row r="456" spans="2:27">
      <c r="B456" s="26" t="s">
        <v>1361</v>
      </c>
      <c r="C456" s="39"/>
      <c r="D456" s="39">
        <v>909</v>
      </c>
      <c r="E456" s="26" t="s">
        <v>1381</v>
      </c>
      <c r="F456" s="27"/>
      <c r="W456" s="77">
        <v>905</v>
      </c>
      <c r="X456" s="77" t="s">
        <v>692</v>
      </c>
      <c r="Y456" s="78" t="s">
        <v>1382</v>
      </c>
    </row>
    <row r="457" spans="2:27">
      <c r="B457" s="26" t="s">
        <v>1361</v>
      </c>
      <c r="C457" s="39"/>
      <c r="D457" s="39">
        <v>911</v>
      </c>
      <c r="E457" s="98"/>
      <c r="F457" s="99"/>
      <c r="W457" s="77">
        <v>907</v>
      </c>
      <c r="X457" s="77" t="s">
        <v>1379</v>
      </c>
      <c r="Y457" s="78" t="s">
        <v>1383</v>
      </c>
    </row>
    <row r="458" spans="2:27">
      <c r="B458" s="26" t="s">
        <v>1361</v>
      </c>
      <c r="C458" s="39"/>
      <c r="D458" s="39">
        <v>913</v>
      </c>
      <c r="E458" s="98"/>
      <c r="F458" s="99"/>
      <c r="W458" s="77">
        <v>909</v>
      </c>
      <c r="X458" s="77" t="s">
        <v>1381</v>
      </c>
      <c r="Y458" s="78" t="s">
        <v>1384</v>
      </c>
    </row>
    <row r="459" spans="2:27">
      <c r="B459" s="26" t="s">
        <v>1361</v>
      </c>
      <c r="C459" s="39"/>
      <c r="D459" s="39">
        <v>915</v>
      </c>
      <c r="E459" s="98"/>
      <c r="F459" s="99"/>
      <c r="W459" s="77">
        <v>911</v>
      </c>
      <c r="X459" s="77"/>
    </row>
    <row r="460" spans="2:27">
      <c r="B460" s="26" t="s">
        <v>1361</v>
      </c>
      <c r="C460" s="39"/>
      <c r="D460" s="39">
        <v>917</v>
      </c>
      <c r="E460" s="98"/>
      <c r="F460" s="99"/>
      <c r="W460" s="77">
        <v>913</v>
      </c>
      <c r="X460" s="77"/>
    </row>
    <row r="461" spans="2:27">
      <c r="B461" s="26" t="s">
        <v>1385</v>
      </c>
      <c r="C461" s="39"/>
      <c r="D461" s="39">
        <v>919</v>
      </c>
      <c r="E461" s="26" t="s">
        <v>1386</v>
      </c>
      <c r="F461" s="27"/>
      <c r="W461" s="77">
        <v>915</v>
      </c>
      <c r="X461" s="77"/>
    </row>
    <row r="462" spans="2:27">
      <c r="B462" s="26" t="s">
        <v>1385</v>
      </c>
      <c r="C462" s="39"/>
      <c r="D462" s="39">
        <v>921</v>
      </c>
      <c r="E462" s="26"/>
      <c r="F462" s="27"/>
      <c r="W462" s="77">
        <v>917</v>
      </c>
      <c r="X462" s="77"/>
    </row>
    <row r="463" spans="2:27">
      <c r="B463" s="26" t="s">
        <v>1385</v>
      </c>
      <c r="C463" s="39"/>
      <c r="D463" s="39">
        <v>923</v>
      </c>
      <c r="E463" s="26"/>
      <c r="F463" s="27"/>
      <c r="W463" s="77">
        <v>919</v>
      </c>
      <c r="X463" s="77" t="s">
        <v>1387</v>
      </c>
      <c r="Y463" s="78" t="s">
        <v>1388</v>
      </c>
      <c r="Z463" s="77" t="s">
        <v>1389</v>
      </c>
      <c r="AA463" s="78" t="s">
        <v>1390</v>
      </c>
    </row>
    <row r="464" spans="2:27">
      <c r="B464" s="26" t="s">
        <v>1385</v>
      </c>
      <c r="C464" s="39"/>
      <c r="D464" s="39">
        <v>925</v>
      </c>
      <c r="E464" s="26" t="s">
        <v>1391</v>
      </c>
      <c r="F464" s="27"/>
      <c r="W464" s="77">
        <v>921</v>
      </c>
      <c r="X464" s="77"/>
      <c r="Z464" s="77" t="s">
        <v>1392</v>
      </c>
      <c r="AA464" s="78" t="s">
        <v>1393</v>
      </c>
    </row>
    <row r="465" spans="2:28">
      <c r="B465" s="26" t="s">
        <v>1385</v>
      </c>
      <c r="C465" s="39"/>
      <c r="D465" s="39">
        <v>927</v>
      </c>
      <c r="E465" s="26" t="s">
        <v>1394</v>
      </c>
      <c r="F465" s="27"/>
      <c r="W465" s="77">
        <v>923</v>
      </c>
      <c r="X465" s="77"/>
      <c r="Z465" s="77" t="s">
        <v>1395</v>
      </c>
      <c r="AA465" s="78" t="s">
        <v>1396</v>
      </c>
    </row>
    <row r="466" spans="2:28">
      <c r="B466" s="26" t="s">
        <v>1385</v>
      </c>
      <c r="C466" s="39"/>
      <c r="D466" s="39">
        <v>929</v>
      </c>
      <c r="E466" s="98"/>
      <c r="F466" s="99"/>
      <c r="W466" s="77">
        <v>925</v>
      </c>
      <c r="X466" s="77" t="s">
        <v>1391</v>
      </c>
      <c r="Y466" s="78" t="s">
        <v>1397</v>
      </c>
    </row>
    <row r="467" spans="2:28">
      <c r="B467" s="26" t="s">
        <v>1385</v>
      </c>
      <c r="C467" s="39"/>
      <c r="D467" s="39">
        <v>931</v>
      </c>
      <c r="E467" s="98"/>
      <c r="F467" s="99"/>
      <c r="W467" s="77">
        <v>927</v>
      </c>
      <c r="X467" s="77" t="s">
        <v>1394</v>
      </c>
      <c r="Y467" s="78" t="s">
        <v>1398</v>
      </c>
    </row>
    <row r="468" spans="2:28">
      <c r="B468" s="26" t="s">
        <v>1399</v>
      </c>
      <c r="C468" s="39"/>
      <c r="D468" s="39">
        <v>933</v>
      </c>
      <c r="E468" s="26" t="s">
        <v>1400</v>
      </c>
      <c r="F468" s="27"/>
      <c r="W468" s="77">
        <v>929</v>
      </c>
      <c r="X468" s="77"/>
    </row>
    <row r="469" spans="2:28">
      <c r="B469" s="26" t="s">
        <v>1399</v>
      </c>
      <c r="C469" s="39"/>
      <c r="D469" s="39">
        <v>935</v>
      </c>
      <c r="E469" s="26" t="s">
        <v>1401</v>
      </c>
      <c r="F469" s="27"/>
      <c r="W469" s="77">
        <v>931</v>
      </c>
      <c r="X469" s="77"/>
      <c r="AB469" s="37" t="s">
        <v>1402</v>
      </c>
    </row>
    <row r="470" spans="2:28">
      <c r="B470" s="26" t="s">
        <v>1399</v>
      </c>
      <c r="C470" s="39"/>
      <c r="D470" s="39">
        <v>937</v>
      </c>
      <c r="E470" s="26" t="s">
        <v>1403</v>
      </c>
      <c r="F470" s="27"/>
      <c r="W470" s="77">
        <v>933</v>
      </c>
      <c r="X470" s="77" t="s">
        <v>1400</v>
      </c>
      <c r="Y470" s="78" t="s">
        <v>1404</v>
      </c>
      <c r="AB470" s="37" t="s">
        <v>1402</v>
      </c>
    </row>
    <row r="471" spans="2:28">
      <c r="B471" s="26" t="s">
        <v>1399</v>
      </c>
      <c r="C471" s="39"/>
      <c r="D471" s="39">
        <v>939</v>
      </c>
      <c r="E471" s="26" t="s">
        <v>1405</v>
      </c>
      <c r="F471" s="27"/>
      <c r="W471" s="77">
        <v>935</v>
      </c>
      <c r="X471" s="77" t="s">
        <v>1401</v>
      </c>
      <c r="Y471" s="78" t="s">
        <v>1406</v>
      </c>
      <c r="AB471" s="37" t="s">
        <v>1402</v>
      </c>
    </row>
    <row r="472" spans="2:28">
      <c r="B472" s="26" t="s">
        <v>1399</v>
      </c>
      <c r="C472" s="39"/>
      <c r="D472" s="39">
        <v>941</v>
      </c>
      <c r="E472" s="26" t="s">
        <v>1407</v>
      </c>
      <c r="F472" s="27"/>
      <c r="W472" s="77">
        <v>937</v>
      </c>
      <c r="X472" s="77" t="s">
        <v>1403</v>
      </c>
      <c r="Y472" s="78" t="s">
        <v>1408</v>
      </c>
      <c r="AB472" s="37" t="s">
        <v>1402</v>
      </c>
    </row>
    <row r="473" spans="2:28">
      <c r="B473" s="26" t="s">
        <v>1399</v>
      </c>
      <c r="C473" s="39"/>
      <c r="D473" s="39">
        <v>943</v>
      </c>
      <c r="E473" s="26" t="s">
        <v>1409</v>
      </c>
      <c r="F473" s="27"/>
      <c r="W473" s="77">
        <v>939</v>
      </c>
      <c r="X473" s="77" t="s">
        <v>1405</v>
      </c>
      <c r="Y473" s="78" t="s">
        <v>1410</v>
      </c>
      <c r="AB473" s="37" t="s">
        <v>1402</v>
      </c>
    </row>
    <row r="474" spans="2:28">
      <c r="B474" s="26" t="s">
        <v>1399</v>
      </c>
      <c r="C474" s="39"/>
      <c r="D474" s="39">
        <v>945</v>
      </c>
      <c r="E474" s="26" t="s">
        <v>1411</v>
      </c>
      <c r="F474" s="27"/>
      <c r="W474" s="77">
        <v>941</v>
      </c>
      <c r="X474" s="77" t="s">
        <v>1407</v>
      </c>
      <c r="Y474" s="78" t="s">
        <v>1412</v>
      </c>
      <c r="AB474" s="37" t="s">
        <v>1402</v>
      </c>
    </row>
    <row r="475" spans="2:28">
      <c r="B475" s="26" t="s">
        <v>1399</v>
      </c>
      <c r="C475" s="39"/>
      <c r="D475" s="39">
        <v>947</v>
      </c>
      <c r="E475" s="26" t="s">
        <v>1413</v>
      </c>
      <c r="F475" s="27"/>
      <c r="W475" s="77">
        <v>943</v>
      </c>
      <c r="X475" s="77" t="s">
        <v>1409</v>
      </c>
      <c r="Y475" s="78" t="s">
        <v>1414</v>
      </c>
      <c r="AB475" s="37" t="s">
        <v>1402</v>
      </c>
    </row>
    <row r="476" spans="2:28">
      <c r="B476" s="26" t="s">
        <v>1399</v>
      </c>
      <c r="C476" s="39"/>
      <c r="D476" s="39">
        <v>949</v>
      </c>
      <c r="E476" s="26" t="s">
        <v>1415</v>
      </c>
      <c r="F476" s="27"/>
      <c r="W476" s="77">
        <v>945</v>
      </c>
      <c r="X476" s="77" t="s">
        <v>1411</v>
      </c>
      <c r="Y476" s="78" t="s">
        <v>1416</v>
      </c>
      <c r="AB476" s="37" t="s">
        <v>1402</v>
      </c>
    </row>
    <row r="477" spans="2:28">
      <c r="B477" s="26" t="s">
        <v>1399</v>
      </c>
      <c r="C477" s="39"/>
      <c r="D477" s="39">
        <v>951</v>
      </c>
      <c r="E477" s="26" t="s">
        <v>1417</v>
      </c>
      <c r="F477" s="27"/>
      <c r="W477" s="77">
        <v>947</v>
      </c>
      <c r="X477" s="77" t="s">
        <v>1413</v>
      </c>
      <c r="Y477" s="78" t="s">
        <v>1418</v>
      </c>
      <c r="AB477" s="37" t="s">
        <v>1402</v>
      </c>
    </row>
    <row r="478" spans="2:28">
      <c r="B478" s="26" t="s">
        <v>1399</v>
      </c>
      <c r="C478" s="39"/>
      <c r="D478" s="39">
        <v>953</v>
      </c>
      <c r="E478" s="26" t="s">
        <v>1419</v>
      </c>
      <c r="F478" s="27"/>
      <c r="W478" s="77">
        <v>949</v>
      </c>
      <c r="X478" s="77" t="s">
        <v>1415</v>
      </c>
      <c r="Y478" s="78" t="s">
        <v>1420</v>
      </c>
      <c r="AB478" s="37" t="s">
        <v>1402</v>
      </c>
    </row>
    <row r="479" spans="2:28">
      <c r="B479" s="26" t="s">
        <v>1399</v>
      </c>
      <c r="C479" s="39"/>
      <c r="D479" s="39">
        <v>955</v>
      </c>
      <c r="E479" s="26" t="s">
        <v>1421</v>
      </c>
      <c r="F479" s="27"/>
      <c r="W479" s="77">
        <v>951</v>
      </c>
      <c r="X479" s="77" t="s">
        <v>1417</v>
      </c>
      <c r="Y479" s="78" t="s">
        <v>1422</v>
      </c>
      <c r="AB479" s="37" t="s">
        <v>1402</v>
      </c>
    </row>
    <row r="480" spans="2:28">
      <c r="B480" s="26" t="s">
        <v>1399</v>
      </c>
      <c r="C480" s="39"/>
      <c r="D480" s="39">
        <v>957</v>
      </c>
      <c r="E480" s="26" t="s">
        <v>1423</v>
      </c>
      <c r="F480" s="27"/>
      <c r="W480" s="77">
        <v>953</v>
      </c>
      <c r="X480" s="77" t="s">
        <v>1419</v>
      </c>
      <c r="Y480" s="78" t="s">
        <v>1424</v>
      </c>
      <c r="AB480" s="37" t="s">
        <v>1402</v>
      </c>
    </row>
    <row r="481" spans="2:28">
      <c r="B481" s="26" t="s">
        <v>1399</v>
      </c>
      <c r="C481" s="39"/>
      <c r="D481" s="39">
        <v>959</v>
      </c>
      <c r="E481" s="98"/>
      <c r="F481" s="99"/>
      <c r="W481" s="77">
        <v>955</v>
      </c>
      <c r="X481" s="77" t="s">
        <v>1421</v>
      </c>
      <c r="Y481" s="78" t="s">
        <v>1425</v>
      </c>
      <c r="AB481" s="37" t="s">
        <v>1402</v>
      </c>
    </row>
    <row r="482" spans="2:28">
      <c r="B482" s="26" t="s">
        <v>1399</v>
      </c>
      <c r="C482" s="39"/>
      <c r="D482" s="39">
        <v>961</v>
      </c>
      <c r="E482" s="98"/>
      <c r="F482" s="99"/>
      <c r="W482" s="77">
        <v>957</v>
      </c>
      <c r="X482" s="77" t="s">
        <v>1423</v>
      </c>
      <c r="Y482" s="78" t="s">
        <v>1426</v>
      </c>
      <c r="AB482" s="37" t="s">
        <v>1402</v>
      </c>
    </row>
    <row r="483" spans="2:28">
      <c r="B483" s="26" t="s">
        <v>1427</v>
      </c>
      <c r="C483" s="39"/>
      <c r="D483" s="39">
        <v>963</v>
      </c>
      <c r="E483" s="26" t="s">
        <v>1428</v>
      </c>
      <c r="F483" s="27"/>
      <c r="W483" s="77">
        <v>959</v>
      </c>
      <c r="X483" s="77"/>
      <c r="Y483" s="78" t="s">
        <v>133</v>
      </c>
      <c r="AB483" s="37" t="s">
        <v>1402</v>
      </c>
    </row>
    <row r="484" spans="2:28">
      <c r="B484" s="26" t="s">
        <v>1427</v>
      </c>
      <c r="C484" s="39"/>
      <c r="D484" s="39">
        <v>965</v>
      </c>
      <c r="E484" s="26" t="s">
        <v>1429</v>
      </c>
      <c r="F484" s="27"/>
      <c r="W484" s="77">
        <v>961</v>
      </c>
      <c r="X484" s="77"/>
      <c r="Y484" s="78" t="s">
        <v>133</v>
      </c>
      <c r="AB484" s="37" t="s">
        <v>1430</v>
      </c>
    </row>
    <row r="485" spans="2:28">
      <c r="B485" s="26" t="s">
        <v>1427</v>
      </c>
      <c r="C485" s="39"/>
      <c r="D485" s="39">
        <v>967</v>
      </c>
      <c r="E485" s="26" t="s">
        <v>1431</v>
      </c>
      <c r="F485" s="27"/>
      <c r="W485" s="77">
        <v>963</v>
      </c>
      <c r="X485" s="77" t="s">
        <v>1428</v>
      </c>
      <c r="Y485" s="78" t="s">
        <v>1432</v>
      </c>
      <c r="AB485" s="37" t="s">
        <v>1430</v>
      </c>
    </row>
    <row r="486" spans="2:28">
      <c r="B486" s="26" t="s">
        <v>1427</v>
      </c>
      <c r="C486" s="39"/>
      <c r="D486" s="39">
        <v>969</v>
      </c>
      <c r="E486" s="26" t="s">
        <v>1433</v>
      </c>
      <c r="F486" s="27"/>
      <c r="W486" s="77">
        <v>965</v>
      </c>
      <c r="X486" s="77" t="s">
        <v>1429</v>
      </c>
      <c r="Y486" s="78" t="s">
        <v>1434</v>
      </c>
      <c r="AB486" s="37" t="s">
        <v>1430</v>
      </c>
    </row>
    <row r="487" spans="2:28">
      <c r="B487" s="26" t="s">
        <v>1427</v>
      </c>
      <c r="C487" s="39"/>
      <c r="D487" s="39">
        <v>971</v>
      </c>
      <c r="E487" s="26" t="s">
        <v>1435</v>
      </c>
      <c r="F487" s="27"/>
      <c r="W487" s="77">
        <v>967</v>
      </c>
      <c r="X487" s="77" t="s">
        <v>1436</v>
      </c>
      <c r="Y487" s="78" t="s">
        <v>1437</v>
      </c>
      <c r="AB487" s="37" t="s">
        <v>1438</v>
      </c>
    </row>
    <row r="488" spans="2:28">
      <c r="B488" s="26" t="s">
        <v>1427</v>
      </c>
      <c r="C488" s="39"/>
      <c r="D488" s="39">
        <v>973</v>
      </c>
      <c r="E488" s="98"/>
      <c r="F488" s="99"/>
      <c r="W488" s="77">
        <v>969</v>
      </c>
      <c r="X488" s="77" t="s">
        <v>1433</v>
      </c>
      <c r="Y488" s="78" t="s">
        <v>1439</v>
      </c>
      <c r="AB488" s="37" t="s">
        <v>1438</v>
      </c>
    </row>
    <row r="489" spans="2:28">
      <c r="B489" s="26" t="s">
        <v>1427</v>
      </c>
      <c r="C489" s="39"/>
      <c r="D489" s="39">
        <v>975</v>
      </c>
      <c r="E489" s="98"/>
      <c r="F489" s="99"/>
      <c r="W489" s="77">
        <v>971</v>
      </c>
      <c r="X489" s="77" t="s">
        <v>1435</v>
      </c>
      <c r="Y489" s="78" t="s">
        <v>1440</v>
      </c>
      <c r="AB489" s="37" t="s">
        <v>1438</v>
      </c>
    </row>
    <row r="490" spans="2:28">
      <c r="B490" s="26" t="s">
        <v>1441</v>
      </c>
      <c r="C490" s="39"/>
      <c r="D490" s="39">
        <v>977</v>
      </c>
      <c r="E490" s="26" t="s">
        <v>1442</v>
      </c>
      <c r="F490" s="27"/>
      <c r="W490" s="77">
        <v>973</v>
      </c>
      <c r="X490" s="77"/>
      <c r="Y490" s="78" t="s">
        <v>133</v>
      </c>
      <c r="AB490" s="37" t="s">
        <v>1438</v>
      </c>
    </row>
    <row r="491" spans="2:28">
      <c r="B491" s="26" t="s">
        <v>1443</v>
      </c>
      <c r="C491" s="39"/>
      <c r="D491" s="39">
        <v>979</v>
      </c>
      <c r="E491" s="26" t="s">
        <v>1444</v>
      </c>
      <c r="F491" s="27"/>
      <c r="W491" s="77">
        <v>975</v>
      </c>
      <c r="X491" s="77"/>
      <c r="Y491" s="78" t="s">
        <v>133</v>
      </c>
      <c r="AB491" s="37" t="s">
        <v>1122</v>
      </c>
    </row>
    <row r="492" spans="2:28">
      <c r="B492" s="26" t="s">
        <v>1441</v>
      </c>
      <c r="C492" s="39"/>
      <c r="D492" s="39">
        <v>981</v>
      </c>
      <c r="E492" s="26" t="s">
        <v>1445</v>
      </c>
      <c r="F492" s="27"/>
      <c r="W492" s="77">
        <v>977</v>
      </c>
      <c r="X492" s="77" t="s">
        <v>1442</v>
      </c>
      <c r="Y492" s="78" t="s">
        <v>1446</v>
      </c>
      <c r="AB492" s="37" t="s">
        <v>1122</v>
      </c>
    </row>
    <row r="493" spans="2:28">
      <c r="B493" s="26" t="s">
        <v>1443</v>
      </c>
      <c r="C493" s="39"/>
      <c r="D493" s="39">
        <v>983</v>
      </c>
      <c r="E493" s="26" t="s">
        <v>1447</v>
      </c>
      <c r="F493" s="27"/>
      <c r="W493" s="77">
        <v>979</v>
      </c>
      <c r="X493" s="77" t="s">
        <v>1448</v>
      </c>
      <c r="Y493" s="78" t="s">
        <v>1449</v>
      </c>
      <c r="AB493" s="37" t="s">
        <v>1122</v>
      </c>
    </row>
    <row r="494" spans="2:28">
      <c r="B494" s="26" t="s">
        <v>1441</v>
      </c>
      <c r="C494" s="39"/>
      <c r="D494" s="39">
        <v>985</v>
      </c>
      <c r="E494" s="26" t="s">
        <v>1450</v>
      </c>
      <c r="F494" s="27"/>
      <c r="W494" s="77">
        <v>981</v>
      </c>
      <c r="X494" s="77" t="s">
        <v>1445</v>
      </c>
      <c r="Y494" s="78" t="s">
        <v>1451</v>
      </c>
      <c r="AB494" s="37" t="s">
        <v>1122</v>
      </c>
    </row>
    <row r="495" spans="2:28">
      <c r="B495" s="26" t="s">
        <v>1443</v>
      </c>
      <c r="C495" s="39"/>
      <c r="D495" s="39">
        <v>987</v>
      </c>
      <c r="E495" s="26" t="s">
        <v>1452</v>
      </c>
      <c r="F495" s="27"/>
      <c r="W495" s="77">
        <v>983</v>
      </c>
      <c r="X495" s="77" t="s">
        <v>1447</v>
      </c>
      <c r="Y495" s="78" t="s">
        <v>1453</v>
      </c>
      <c r="AB495" s="37" t="s">
        <v>1122</v>
      </c>
    </row>
    <row r="496" spans="2:28">
      <c r="B496" s="26" t="s">
        <v>1441</v>
      </c>
      <c r="C496" s="39"/>
      <c r="D496" s="39">
        <v>989</v>
      </c>
      <c r="E496" s="26" t="s">
        <v>1454</v>
      </c>
      <c r="F496" s="27"/>
      <c r="W496" s="77">
        <v>985</v>
      </c>
      <c r="X496" s="77" t="s">
        <v>1450</v>
      </c>
      <c r="Y496" s="78" t="s">
        <v>1455</v>
      </c>
      <c r="AB496" s="37" t="s">
        <v>1122</v>
      </c>
    </row>
    <row r="497" spans="2:28">
      <c r="B497" s="26" t="s">
        <v>1443</v>
      </c>
      <c r="C497" s="39"/>
      <c r="D497" s="39">
        <v>991</v>
      </c>
      <c r="E497" s="26" t="s">
        <v>1456</v>
      </c>
      <c r="F497" s="27"/>
      <c r="W497" s="77">
        <v>987</v>
      </c>
      <c r="X497" s="77" t="s">
        <v>1452</v>
      </c>
      <c r="Y497" s="78" t="s">
        <v>1457</v>
      </c>
      <c r="AB497" s="37" t="s">
        <v>1122</v>
      </c>
    </row>
    <row r="498" spans="2:28">
      <c r="B498" s="26" t="s">
        <v>1441</v>
      </c>
      <c r="C498" s="39"/>
      <c r="D498" s="39">
        <v>993</v>
      </c>
      <c r="E498" s="26" t="s">
        <v>1458</v>
      </c>
      <c r="F498" s="27"/>
      <c r="W498" s="77">
        <v>989</v>
      </c>
      <c r="X498" s="77" t="s">
        <v>1454</v>
      </c>
      <c r="Y498" s="78" t="s">
        <v>1459</v>
      </c>
      <c r="AB498" s="37" t="s">
        <v>1122</v>
      </c>
    </row>
    <row r="499" spans="2:28">
      <c r="B499" s="26" t="s">
        <v>1443</v>
      </c>
      <c r="C499" s="39"/>
      <c r="D499" s="39">
        <v>995</v>
      </c>
      <c r="E499" s="26" t="s">
        <v>1460</v>
      </c>
      <c r="F499" s="27"/>
      <c r="W499" s="77">
        <v>991</v>
      </c>
      <c r="X499" s="77" t="s">
        <v>1456</v>
      </c>
      <c r="Y499" s="78" t="s">
        <v>1461</v>
      </c>
      <c r="AB499" s="37" t="s">
        <v>1122</v>
      </c>
    </row>
    <row r="500" spans="2:28">
      <c r="B500" s="26" t="s">
        <v>1441</v>
      </c>
      <c r="C500" s="39"/>
      <c r="D500" s="39">
        <v>997</v>
      </c>
      <c r="E500" s="98"/>
      <c r="F500" s="99"/>
      <c r="W500" s="77">
        <v>993</v>
      </c>
      <c r="X500" s="77" t="s">
        <v>1458</v>
      </c>
      <c r="Y500" s="78" t="s">
        <v>1462</v>
      </c>
      <c r="AB500" s="37" t="s">
        <v>1122</v>
      </c>
    </row>
    <row r="501" spans="2:28">
      <c r="B501" s="26" t="s">
        <v>1443</v>
      </c>
      <c r="C501" s="39"/>
      <c r="D501" s="39">
        <v>999</v>
      </c>
      <c r="E501" s="98"/>
      <c r="F501" s="99"/>
      <c r="W501" s="77">
        <v>995</v>
      </c>
      <c r="X501" s="77" t="s">
        <v>1460</v>
      </c>
      <c r="Y501" s="78" t="s">
        <v>1463</v>
      </c>
      <c r="AB501" s="37" t="s">
        <v>1122</v>
      </c>
    </row>
    <row r="502" spans="2:28">
      <c r="B502" s="26" t="s">
        <v>1464</v>
      </c>
      <c r="C502" s="39"/>
      <c r="D502" s="39">
        <v>1001</v>
      </c>
      <c r="E502" s="26" t="s">
        <v>1465</v>
      </c>
      <c r="F502" s="27"/>
      <c r="W502" s="77">
        <v>997</v>
      </c>
      <c r="X502" s="77"/>
      <c r="Y502" s="78" t="s">
        <v>133</v>
      </c>
      <c r="AB502" s="37" t="s">
        <v>1122</v>
      </c>
    </row>
    <row r="503" spans="2:28">
      <c r="B503" s="26" t="s">
        <v>1464</v>
      </c>
      <c r="C503" s="39"/>
      <c r="D503" s="39">
        <v>1003</v>
      </c>
      <c r="E503" s="26" t="s">
        <v>1466</v>
      </c>
      <c r="F503" s="27"/>
      <c r="W503" s="77">
        <v>999</v>
      </c>
      <c r="X503" s="77"/>
    </row>
    <row r="504" spans="2:28">
      <c r="B504" s="26" t="s">
        <v>1464</v>
      </c>
      <c r="C504" s="39"/>
      <c r="D504" s="39">
        <v>1005</v>
      </c>
      <c r="E504" s="26" t="s">
        <v>1467</v>
      </c>
      <c r="F504" s="27"/>
      <c r="W504" s="77">
        <v>1001</v>
      </c>
      <c r="X504" s="77" t="s">
        <v>1465</v>
      </c>
    </row>
    <row r="505" spans="2:28">
      <c r="B505" s="26" t="s">
        <v>1464</v>
      </c>
      <c r="C505" s="39"/>
      <c r="D505" s="39">
        <v>1007</v>
      </c>
      <c r="E505" s="26" t="s">
        <v>1468</v>
      </c>
      <c r="F505" s="27"/>
      <c r="W505" s="77">
        <v>1003</v>
      </c>
      <c r="X505" s="77" t="s">
        <v>1466</v>
      </c>
    </row>
    <row r="506" spans="2:28">
      <c r="B506" s="26" t="s">
        <v>1464</v>
      </c>
      <c r="C506" s="39"/>
      <c r="D506" s="39">
        <v>1009</v>
      </c>
      <c r="E506" s="26" t="s">
        <v>1469</v>
      </c>
      <c r="F506" s="27"/>
      <c r="W506" s="77">
        <v>1005</v>
      </c>
      <c r="X506" s="77" t="s">
        <v>1467</v>
      </c>
    </row>
    <row r="507" spans="2:28">
      <c r="B507" s="26" t="s">
        <v>1464</v>
      </c>
      <c r="C507" s="39"/>
      <c r="D507" s="39">
        <v>1011</v>
      </c>
      <c r="E507" s="26" t="s">
        <v>1470</v>
      </c>
      <c r="F507" s="27"/>
      <c r="W507" s="77">
        <v>1007</v>
      </c>
      <c r="X507" s="77" t="s">
        <v>1468</v>
      </c>
    </row>
    <row r="508" spans="2:28">
      <c r="B508" s="26" t="s">
        <v>1464</v>
      </c>
      <c r="C508" s="39"/>
      <c r="D508" s="39">
        <v>1013</v>
      </c>
      <c r="E508" s="26" t="s">
        <v>1471</v>
      </c>
      <c r="F508" s="27"/>
      <c r="W508" s="77">
        <v>1009</v>
      </c>
      <c r="X508" s="77" t="s">
        <v>1469</v>
      </c>
    </row>
    <row r="509" spans="2:28">
      <c r="B509" s="26" t="s">
        <v>1464</v>
      </c>
      <c r="C509" s="39"/>
      <c r="D509" s="39">
        <v>1015</v>
      </c>
      <c r="E509" s="26" t="s">
        <v>1472</v>
      </c>
      <c r="F509" s="27"/>
      <c r="W509" s="77">
        <v>1011</v>
      </c>
      <c r="X509" s="77" t="s">
        <v>1470</v>
      </c>
    </row>
    <row r="510" spans="2:28">
      <c r="B510" s="26" t="s">
        <v>1464</v>
      </c>
      <c r="C510" s="39"/>
      <c r="D510" s="39">
        <v>1017</v>
      </c>
      <c r="E510" s="26" t="s">
        <v>1473</v>
      </c>
      <c r="F510" s="27"/>
      <c r="W510" s="77">
        <v>1013</v>
      </c>
      <c r="X510" s="77" t="s">
        <v>1471</v>
      </c>
    </row>
    <row r="511" spans="2:28">
      <c r="B511" s="26" t="s">
        <v>1464</v>
      </c>
      <c r="C511" s="39"/>
      <c r="D511" s="39">
        <v>1019</v>
      </c>
      <c r="E511" s="26" t="s">
        <v>1474</v>
      </c>
      <c r="F511" s="27"/>
      <c r="W511" s="77">
        <v>1015</v>
      </c>
      <c r="X511" s="77" t="s">
        <v>1472</v>
      </c>
    </row>
    <row r="512" spans="2:28">
      <c r="B512" s="26" t="s">
        <v>1464</v>
      </c>
      <c r="C512" s="39"/>
      <c r="D512" s="39">
        <v>1021</v>
      </c>
      <c r="E512" s="26" t="s">
        <v>1475</v>
      </c>
      <c r="F512" s="27"/>
      <c r="W512" s="77">
        <v>1017</v>
      </c>
      <c r="X512" s="77" t="s">
        <v>1473</v>
      </c>
    </row>
    <row r="513" spans="2:24">
      <c r="B513" s="26" t="s">
        <v>1464</v>
      </c>
      <c r="C513" s="39"/>
      <c r="D513" s="39">
        <v>1023</v>
      </c>
      <c r="E513" s="26" t="s">
        <v>1476</v>
      </c>
      <c r="F513" s="27"/>
      <c r="W513" s="77">
        <v>1019</v>
      </c>
      <c r="X513" s="77" t="s">
        <v>1474</v>
      </c>
    </row>
    <row r="514" spans="2:24">
      <c r="B514" s="26" t="s">
        <v>1464</v>
      </c>
      <c r="C514" s="39"/>
      <c r="D514" s="39">
        <v>1025</v>
      </c>
      <c r="E514" s="26" t="s">
        <v>1477</v>
      </c>
      <c r="F514" s="27"/>
      <c r="W514" s="77">
        <v>1021</v>
      </c>
      <c r="X514" s="77" t="s">
        <v>1475</v>
      </c>
    </row>
    <row r="515" spans="2:24">
      <c r="B515" s="26" t="s">
        <v>1464</v>
      </c>
      <c r="C515" s="39"/>
      <c r="D515" s="39">
        <v>1027</v>
      </c>
      <c r="E515" s="26" t="s">
        <v>1478</v>
      </c>
      <c r="F515" s="27"/>
      <c r="W515" s="77">
        <v>1023</v>
      </c>
      <c r="X515" s="77" t="s">
        <v>1476</v>
      </c>
    </row>
    <row r="516" spans="2:24">
      <c r="B516" s="26" t="s">
        <v>1464</v>
      </c>
      <c r="C516" s="39"/>
      <c r="D516" s="39">
        <v>1029</v>
      </c>
      <c r="E516" s="26" t="s">
        <v>1479</v>
      </c>
      <c r="F516" s="27"/>
      <c r="W516" s="77">
        <v>1025</v>
      </c>
      <c r="X516" s="77" t="s">
        <v>1477</v>
      </c>
    </row>
    <row r="517" spans="2:24">
      <c r="B517" s="26" t="s">
        <v>1464</v>
      </c>
      <c r="C517" s="39"/>
      <c r="D517" s="39">
        <v>1031</v>
      </c>
      <c r="E517" s="26" t="s">
        <v>1480</v>
      </c>
      <c r="F517" s="27"/>
      <c r="W517" s="77">
        <v>1027</v>
      </c>
      <c r="X517" s="77" t="s">
        <v>1478</v>
      </c>
    </row>
    <row r="518" spans="2:24">
      <c r="B518" s="26" t="s">
        <v>1464</v>
      </c>
      <c r="C518" s="39"/>
      <c r="D518" s="39">
        <v>1033</v>
      </c>
      <c r="E518" s="26" t="s">
        <v>1481</v>
      </c>
      <c r="F518" s="27"/>
      <c r="W518" s="77">
        <v>1029</v>
      </c>
      <c r="X518" s="77" t="s">
        <v>1479</v>
      </c>
    </row>
    <row r="519" spans="2:24">
      <c r="B519" s="26" t="s">
        <v>1464</v>
      </c>
      <c r="C519" s="39"/>
      <c r="D519" s="39">
        <v>1035</v>
      </c>
      <c r="E519" s="26" t="s">
        <v>1482</v>
      </c>
      <c r="F519" s="27"/>
      <c r="W519" s="77">
        <v>1031</v>
      </c>
      <c r="X519" s="77" t="s">
        <v>1480</v>
      </c>
    </row>
    <row r="520" spans="2:24">
      <c r="B520" s="26" t="s">
        <v>1464</v>
      </c>
      <c r="C520" s="39"/>
      <c r="D520" s="39">
        <v>1037</v>
      </c>
      <c r="E520" s="26" t="s">
        <v>1483</v>
      </c>
      <c r="F520" s="27"/>
      <c r="W520" s="77">
        <v>1033</v>
      </c>
      <c r="X520" s="77" t="s">
        <v>1481</v>
      </c>
    </row>
    <row r="521" spans="2:24">
      <c r="B521" s="26"/>
      <c r="C521" s="39"/>
      <c r="D521" s="39">
        <v>1039</v>
      </c>
      <c r="E521" s="114"/>
      <c r="F521" s="115"/>
      <c r="W521" s="77">
        <v>1035</v>
      </c>
      <c r="X521" s="77" t="s">
        <v>1482</v>
      </c>
    </row>
    <row r="522" spans="2:24">
      <c r="B522" s="26"/>
      <c r="C522" s="39"/>
      <c r="D522" s="39">
        <v>1041</v>
      </c>
      <c r="E522" s="114"/>
      <c r="F522" s="115"/>
      <c r="W522" s="77">
        <v>1037</v>
      </c>
      <c r="X522" s="77" t="s">
        <v>1483</v>
      </c>
    </row>
    <row r="523" spans="2:24">
      <c r="B523" s="26"/>
      <c r="C523" s="39"/>
      <c r="D523" s="39">
        <v>1043</v>
      </c>
      <c r="E523" s="114"/>
      <c r="F523" s="115"/>
      <c r="W523" s="77">
        <v>1039</v>
      </c>
      <c r="X523" s="77"/>
    </row>
    <row r="524" spans="2:24">
      <c r="B524" s="26"/>
      <c r="C524" s="39"/>
      <c r="D524" s="39">
        <v>1045</v>
      </c>
      <c r="E524" s="114"/>
      <c r="F524" s="115"/>
      <c r="W524" s="77">
        <v>1041</v>
      </c>
      <c r="X524" s="77"/>
    </row>
    <row r="525" spans="2:24">
      <c r="B525" s="26"/>
      <c r="C525" s="39"/>
      <c r="D525" s="39">
        <v>1047</v>
      </c>
      <c r="E525" s="114"/>
      <c r="F525" s="115"/>
      <c r="W525" s="77">
        <v>1043</v>
      </c>
      <c r="X525" s="77"/>
    </row>
    <row r="526" spans="2:24">
      <c r="B526" s="26"/>
      <c r="C526" s="39"/>
      <c r="D526" s="39">
        <v>1049</v>
      </c>
      <c r="E526" s="114"/>
      <c r="F526" s="115"/>
      <c r="W526" s="77">
        <v>1045</v>
      </c>
      <c r="X526" s="77"/>
    </row>
    <row r="527" spans="2:24">
      <c r="B527" s="26" t="s">
        <v>1484</v>
      </c>
      <c r="C527" s="39"/>
      <c r="D527" s="39">
        <v>1051</v>
      </c>
      <c r="E527" s="26" t="s">
        <v>1485</v>
      </c>
      <c r="F527" s="27"/>
      <c r="W527" s="77">
        <v>1047</v>
      </c>
      <c r="X527" s="77"/>
    </row>
    <row r="528" spans="2:24">
      <c r="B528" s="26" t="s">
        <v>1484</v>
      </c>
      <c r="C528" s="39"/>
      <c r="D528" s="39">
        <v>1053</v>
      </c>
      <c r="E528" s="26" t="s">
        <v>1486</v>
      </c>
      <c r="F528" s="27"/>
      <c r="W528" s="77">
        <v>1049</v>
      </c>
      <c r="X528" s="77"/>
    </row>
    <row r="529" spans="2:24">
      <c r="B529" s="26" t="s">
        <v>1484</v>
      </c>
      <c r="C529" s="39"/>
      <c r="D529" s="39">
        <v>1055</v>
      </c>
      <c r="E529" s="26" t="s">
        <v>1487</v>
      </c>
      <c r="F529" s="27"/>
      <c r="W529" s="77">
        <v>1051</v>
      </c>
      <c r="X529" s="77" t="s">
        <v>1485</v>
      </c>
    </row>
    <row r="530" spans="2:24">
      <c r="B530" s="26" t="s">
        <v>1484</v>
      </c>
      <c r="C530" s="39"/>
      <c r="D530" s="39">
        <v>1057</v>
      </c>
      <c r="E530" s="26" t="s">
        <v>1488</v>
      </c>
      <c r="F530" s="27"/>
      <c r="W530" s="77">
        <v>1053</v>
      </c>
      <c r="X530" s="77" t="s">
        <v>1486</v>
      </c>
    </row>
    <row r="531" spans="2:24">
      <c r="B531" s="26" t="s">
        <v>1484</v>
      </c>
      <c r="C531" s="39"/>
      <c r="D531" s="39">
        <v>1059</v>
      </c>
      <c r="E531" s="26" t="s">
        <v>1489</v>
      </c>
      <c r="F531" s="27"/>
      <c r="W531" s="77">
        <v>1055</v>
      </c>
      <c r="X531" s="77" t="s">
        <v>1487</v>
      </c>
    </row>
    <row r="532" spans="2:24">
      <c r="B532" s="26" t="s">
        <v>1484</v>
      </c>
      <c r="C532" s="39"/>
      <c r="D532" s="39">
        <v>1061</v>
      </c>
      <c r="E532" s="26" t="s">
        <v>1490</v>
      </c>
      <c r="F532" s="27"/>
      <c r="W532" s="77">
        <v>1057</v>
      </c>
      <c r="X532" s="77" t="s">
        <v>1488</v>
      </c>
    </row>
    <row r="533" spans="2:24">
      <c r="B533" s="26" t="s">
        <v>1484</v>
      </c>
      <c r="C533" s="39"/>
      <c r="D533" s="39">
        <v>1063</v>
      </c>
      <c r="E533" s="114"/>
      <c r="F533" s="115"/>
      <c r="W533" s="77">
        <v>1059</v>
      </c>
      <c r="X533" s="77" t="s">
        <v>1489</v>
      </c>
    </row>
    <row r="534" spans="2:24">
      <c r="B534" s="26" t="s">
        <v>1484</v>
      </c>
      <c r="C534" s="39"/>
      <c r="D534" s="39">
        <v>1065</v>
      </c>
      <c r="E534" s="114"/>
      <c r="F534" s="115"/>
      <c r="W534" s="77">
        <v>1061</v>
      </c>
      <c r="X534" s="77" t="s">
        <v>1490</v>
      </c>
    </row>
    <row r="535" spans="2:24">
      <c r="B535" s="26" t="s">
        <v>1484</v>
      </c>
      <c r="C535" s="39"/>
      <c r="D535" s="39">
        <v>1067</v>
      </c>
      <c r="E535" s="114"/>
      <c r="F535" s="115"/>
      <c r="W535" s="77">
        <v>1063</v>
      </c>
      <c r="X535" s="77"/>
    </row>
    <row r="536" spans="2:24">
      <c r="B536" s="26" t="s">
        <v>1484</v>
      </c>
      <c r="C536" s="39"/>
      <c r="D536" s="39">
        <v>1069</v>
      </c>
      <c r="E536" s="114"/>
      <c r="F536" s="115"/>
      <c r="W536" s="77">
        <v>1065</v>
      </c>
      <c r="X536" s="77"/>
    </row>
    <row r="537" spans="2:24">
      <c r="B537" s="26"/>
      <c r="C537" s="39"/>
      <c r="D537" s="39">
        <v>1071</v>
      </c>
      <c r="E537" s="114"/>
      <c r="F537" s="115"/>
      <c r="W537" s="77">
        <v>1067</v>
      </c>
      <c r="X537" s="77"/>
    </row>
    <row r="538" spans="2:24">
      <c r="B538" s="26"/>
      <c r="C538" s="39"/>
      <c r="D538" s="39">
        <v>1073</v>
      </c>
      <c r="E538" s="114"/>
      <c r="F538" s="115"/>
      <c r="W538" s="77">
        <v>1069</v>
      </c>
      <c r="X538" s="77"/>
    </row>
    <row r="539" spans="2:24">
      <c r="B539" s="26"/>
      <c r="C539" s="39"/>
      <c r="D539" s="39">
        <v>1075</v>
      </c>
      <c r="E539" s="114"/>
      <c r="F539" s="115"/>
      <c r="W539" s="77">
        <v>1071</v>
      </c>
      <c r="X539" s="77"/>
    </row>
    <row r="540" spans="2:24">
      <c r="B540" s="26"/>
      <c r="C540" s="39"/>
      <c r="D540" s="39">
        <v>1077</v>
      </c>
      <c r="E540" s="114"/>
      <c r="F540" s="115"/>
      <c r="W540" s="77">
        <v>1073</v>
      </c>
      <c r="X540" s="77"/>
    </row>
    <row r="541" spans="2:24">
      <c r="B541" s="26"/>
      <c r="C541" s="39"/>
      <c r="D541" s="39">
        <v>1079</v>
      </c>
      <c r="E541" s="114"/>
      <c r="F541" s="115"/>
      <c r="W541" s="77">
        <v>1075</v>
      </c>
      <c r="X541" s="77"/>
    </row>
    <row r="542" spans="2:24">
      <c r="B542" s="26" t="s">
        <v>1491</v>
      </c>
      <c r="C542" s="39"/>
      <c r="D542" s="39">
        <v>1081</v>
      </c>
      <c r="E542" s="26" t="s">
        <v>1492</v>
      </c>
      <c r="F542" s="27"/>
      <c r="W542" s="77">
        <v>1077</v>
      </c>
      <c r="X542" s="77"/>
    </row>
    <row r="543" spans="2:24">
      <c r="B543" s="26" t="s">
        <v>1491</v>
      </c>
      <c r="C543" s="39"/>
      <c r="D543" s="39">
        <v>1083</v>
      </c>
      <c r="E543" s="26" t="s">
        <v>1493</v>
      </c>
      <c r="F543" s="27"/>
      <c r="W543" s="77">
        <v>1079</v>
      </c>
      <c r="X543" s="77"/>
    </row>
    <row r="544" spans="2:24">
      <c r="B544" s="26" t="s">
        <v>1491</v>
      </c>
      <c r="C544" s="39"/>
      <c r="D544" s="39">
        <v>1085</v>
      </c>
      <c r="E544" s="26" t="s">
        <v>1494</v>
      </c>
      <c r="F544" s="27"/>
      <c r="W544" s="77">
        <v>1081</v>
      </c>
      <c r="X544" s="77" t="s">
        <v>1492</v>
      </c>
    </row>
    <row r="545" spans="2:24">
      <c r="B545" s="26" t="s">
        <v>1491</v>
      </c>
      <c r="C545" s="39"/>
      <c r="D545" s="39">
        <v>1087</v>
      </c>
      <c r="E545" s="26" t="s">
        <v>1495</v>
      </c>
      <c r="F545" s="27"/>
      <c r="W545" s="77">
        <v>1083</v>
      </c>
      <c r="X545" s="77" t="s">
        <v>1493</v>
      </c>
    </row>
    <row r="546" spans="2:24">
      <c r="B546" s="26" t="s">
        <v>1491</v>
      </c>
      <c r="C546" s="39"/>
      <c r="D546" s="39">
        <v>1089</v>
      </c>
      <c r="E546" s="26" t="s">
        <v>1496</v>
      </c>
      <c r="F546" s="27"/>
      <c r="W546" s="77">
        <v>1085</v>
      </c>
      <c r="X546" s="77" t="s">
        <v>1494</v>
      </c>
    </row>
    <row r="547" spans="2:24">
      <c r="B547" s="26" t="s">
        <v>1491</v>
      </c>
      <c r="C547" s="39"/>
      <c r="D547" s="39">
        <v>1091</v>
      </c>
      <c r="E547" s="26" t="s">
        <v>1497</v>
      </c>
      <c r="F547" s="27"/>
      <c r="W547" s="77">
        <v>1087</v>
      </c>
      <c r="X547" s="77" t="s">
        <v>1495</v>
      </c>
    </row>
    <row r="548" spans="2:24">
      <c r="B548" s="26"/>
      <c r="C548" s="39"/>
      <c r="D548" s="39">
        <v>1093</v>
      </c>
      <c r="E548" s="114"/>
      <c r="F548" s="115"/>
      <c r="W548" s="77">
        <v>1089</v>
      </c>
      <c r="X548" s="77" t="s">
        <v>1496</v>
      </c>
    </row>
    <row r="549" spans="2:24">
      <c r="B549" s="26"/>
      <c r="C549" s="39"/>
      <c r="D549" s="39">
        <v>1095</v>
      </c>
      <c r="E549" s="114"/>
      <c r="F549" s="115"/>
      <c r="W549" s="77">
        <v>1091</v>
      </c>
      <c r="X549" s="77" t="s">
        <v>1497</v>
      </c>
    </row>
    <row r="550" spans="2:24">
      <c r="B550" s="26"/>
      <c r="C550" s="39"/>
      <c r="D550" s="39">
        <v>1097</v>
      </c>
      <c r="E550" s="114"/>
      <c r="F550" s="115"/>
      <c r="W550" s="77">
        <v>1093</v>
      </c>
      <c r="X550" s="77"/>
    </row>
    <row r="551" spans="2:24">
      <c r="B551" s="26"/>
      <c r="C551" s="39"/>
      <c r="D551" s="39">
        <v>1099</v>
      </c>
      <c r="E551" s="114"/>
      <c r="F551" s="115"/>
      <c r="W551" s="77">
        <v>1095</v>
      </c>
      <c r="X551" s="77"/>
    </row>
    <row r="552" spans="2:24">
      <c r="B552" s="26" t="s">
        <v>1498</v>
      </c>
      <c r="C552" s="39"/>
      <c r="D552" s="39">
        <v>1101</v>
      </c>
      <c r="E552" s="26" t="s">
        <v>1499</v>
      </c>
      <c r="F552" s="27"/>
      <c r="W552" s="77">
        <v>1097</v>
      </c>
      <c r="X552" s="77"/>
    </row>
    <row r="553" spans="2:24">
      <c r="B553" s="26" t="s">
        <v>1498</v>
      </c>
      <c r="C553" s="39"/>
      <c r="D553" s="39">
        <v>1103</v>
      </c>
      <c r="E553" s="26" t="s">
        <v>1500</v>
      </c>
      <c r="F553" s="27"/>
      <c r="W553" s="77">
        <v>1099</v>
      </c>
      <c r="X553" s="77"/>
    </row>
    <row r="554" spans="2:24">
      <c r="B554" s="26" t="s">
        <v>1498</v>
      </c>
      <c r="C554" s="39"/>
      <c r="D554" s="39">
        <v>1105</v>
      </c>
      <c r="E554" s="26" t="s">
        <v>1501</v>
      </c>
      <c r="F554" s="27"/>
      <c r="W554" s="77">
        <v>1101</v>
      </c>
      <c r="X554" s="77" t="s">
        <v>1499</v>
      </c>
    </row>
    <row r="555" spans="2:24">
      <c r="B555" s="26" t="s">
        <v>1498</v>
      </c>
      <c r="C555" s="39"/>
      <c r="D555" s="39">
        <v>1107</v>
      </c>
      <c r="E555" s="26" t="s">
        <v>1502</v>
      </c>
      <c r="F555" s="27"/>
      <c r="W555" s="77">
        <v>1103</v>
      </c>
      <c r="X555" s="77" t="s">
        <v>1500</v>
      </c>
    </row>
    <row r="556" spans="2:24">
      <c r="B556" s="26"/>
      <c r="C556" s="39"/>
      <c r="D556" s="39">
        <v>1109</v>
      </c>
      <c r="E556" s="114"/>
      <c r="F556" s="115"/>
      <c r="W556" s="77">
        <v>1105</v>
      </c>
      <c r="X556" s="77" t="s">
        <v>1501</v>
      </c>
    </row>
    <row r="557" spans="2:24">
      <c r="B557" s="26" t="s">
        <v>1503</v>
      </c>
      <c r="C557" s="39"/>
      <c r="D557" s="39">
        <v>1111</v>
      </c>
      <c r="E557" s="26" t="s">
        <v>1504</v>
      </c>
      <c r="F557" s="27"/>
      <c r="W557" s="77">
        <v>1107</v>
      </c>
      <c r="X557" s="77" t="s">
        <v>1502</v>
      </c>
    </row>
    <row r="558" spans="2:24">
      <c r="B558" s="26" t="s">
        <v>1503</v>
      </c>
      <c r="C558" s="39"/>
      <c r="D558" s="39">
        <v>1113</v>
      </c>
      <c r="E558" s="26" t="s">
        <v>1505</v>
      </c>
      <c r="F558" s="27"/>
      <c r="W558" s="77">
        <v>1109</v>
      </c>
      <c r="X558" s="77"/>
    </row>
    <row r="559" spans="2:24">
      <c r="B559" s="26"/>
      <c r="C559" s="39"/>
      <c r="D559" s="39">
        <v>1115</v>
      </c>
      <c r="E559" s="114"/>
      <c r="F559" s="115"/>
      <c r="W559" s="77">
        <v>1111</v>
      </c>
      <c r="X559" s="77" t="s">
        <v>1504</v>
      </c>
    </row>
    <row r="560" spans="2:24">
      <c r="B560" s="26"/>
      <c r="C560" s="39"/>
      <c r="D560" s="39">
        <v>1117</v>
      </c>
      <c r="E560" s="114"/>
      <c r="F560" s="115"/>
      <c r="W560" s="77">
        <v>1113</v>
      </c>
      <c r="X560" s="77" t="s">
        <v>1505</v>
      </c>
    </row>
    <row r="561" spans="2:24">
      <c r="B561" s="26"/>
      <c r="C561" s="39"/>
      <c r="D561" s="39">
        <v>1119</v>
      </c>
      <c r="E561" s="114"/>
      <c r="F561" s="115"/>
      <c r="W561" s="77">
        <v>1115</v>
      </c>
      <c r="X561" s="77"/>
    </row>
    <row r="562" spans="2:24">
      <c r="B562" s="26" t="s">
        <v>1506</v>
      </c>
      <c r="C562" s="39"/>
      <c r="D562" s="39">
        <v>1121</v>
      </c>
      <c r="E562" s="26" t="s">
        <v>1507</v>
      </c>
      <c r="F562" s="27"/>
      <c r="W562" s="77">
        <v>1117</v>
      </c>
      <c r="X562" s="77"/>
    </row>
    <row r="563" spans="2:24">
      <c r="B563" s="26" t="s">
        <v>1506</v>
      </c>
      <c r="C563" s="39"/>
      <c r="D563" s="39">
        <v>1123</v>
      </c>
      <c r="E563" s="26" t="s">
        <v>1508</v>
      </c>
      <c r="F563" s="27"/>
      <c r="W563" s="77">
        <v>1119</v>
      </c>
      <c r="X563" s="77"/>
    </row>
    <row r="564" spans="2:24">
      <c r="B564" s="26"/>
      <c r="C564" s="39"/>
      <c r="D564" s="39">
        <v>1125</v>
      </c>
      <c r="E564" s="114"/>
      <c r="F564" s="115"/>
      <c r="W564" s="77">
        <v>1121</v>
      </c>
      <c r="X564" s="77" t="s">
        <v>1507</v>
      </c>
    </row>
    <row r="565" spans="2:24">
      <c r="B565" s="26"/>
      <c r="C565" s="39"/>
      <c r="D565" s="39">
        <v>1127</v>
      </c>
      <c r="E565" s="114"/>
      <c r="F565" s="115"/>
      <c r="W565" s="77">
        <v>1123</v>
      </c>
      <c r="X565" s="77" t="s">
        <v>1508</v>
      </c>
    </row>
    <row r="566" spans="2:24">
      <c r="B566" s="26"/>
      <c r="C566" s="39"/>
      <c r="D566" s="39">
        <v>1129</v>
      </c>
      <c r="E566" s="114"/>
      <c r="F566" s="115"/>
      <c r="W566" s="77">
        <v>1125</v>
      </c>
      <c r="X566" s="77"/>
    </row>
    <row r="567" spans="2:24">
      <c r="B567" s="26" t="s">
        <v>1509</v>
      </c>
      <c r="C567" s="39"/>
      <c r="D567" s="39">
        <v>1131</v>
      </c>
      <c r="E567" s="26" t="s">
        <v>1510</v>
      </c>
      <c r="F567" s="27"/>
      <c r="W567" s="77">
        <v>1127</v>
      </c>
      <c r="X567" s="77"/>
    </row>
    <row r="568" spans="2:24">
      <c r="B568" s="26"/>
      <c r="C568" s="39"/>
      <c r="D568" s="39">
        <v>1133</v>
      </c>
      <c r="E568" s="114"/>
      <c r="F568" s="115"/>
      <c r="W568" s="77">
        <v>1129</v>
      </c>
      <c r="X568" s="77"/>
    </row>
    <row r="569" spans="2:24">
      <c r="B569" s="26"/>
      <c r="C569" s="39"/>
      <c r="D569" s="39">
        <v>1135</v>
      </c>
      <c r="E569" s="114"/>
      <c r="F569" s="115"/>
      <c r="W569" s="77">
        <v>1131</v>
      </c>
      <c r="X569" s="77" t="s">
        <v>1510</v>
      </c>
    </row>
    <row r="570" spans="2:24">
      <c r="B570" s="26"/>
      <c r="C570" s="39"/>
      <c r="D570" s="39">
        <v>1137</v>
      </c>
      <c r="E570" s="114"/>
      <c r="F570" s="115"/>
      <c r="W570" s="77">
        <v>1133</v>
      </c>
      <c r="X570" s="77"/>
    </row>
    <row r="571" spans="2:24">
      <c r="B571" s="26"/>
      <c r="C571" s="39"/>
      <c r="D571" s="39">
        <v>1139</v>
      </c>
      <c r="E571" s="114"/>
      <c r="F571" s="115"/>
      <c r="W571" s="77">
        <v>1135</v>
      </c>
      <c r="X571" s="77"/>
    </row>
    <row r="572" spans="2:24">
      <c r="B572" s="26" t="s">
        <v>1511</v>
      </c>
      <c r="C572" s="39"/>
      <c r="D572" s="39">
        <v>1141</v>
      </c>
      <c r="E572" s="26" t="s">
        <v>1512</v>
      </c>
      <c r="F572" s="27"/>
      <c r="W572" s="77">
        <v>1137</v>
      </c>
      <c r="X572" s="77"/>
    </row>
    <row r="573" spans="2:24">
      <c r="B573" s="26"/>
      <c r="C573" s="39"/>
      <c r="D573" s="39">
        <v>1143</v>
      </c>
      <c r="E573" s="114"/>
      <c r="F573" s="115"/>
      <c r="W573" s="77">
        <v>1139</v>
      </c>
      <c r="X573" s="77"/>
    </row>
    <row r="574" spans="2:24">
      <c r="B574" s="26"/>
      <c r="C574" s="39"/>
      <c r="D574" s="39">
        <v>1145</v>
      </c>
      <c r="E574" s="114"/>
      <c r="F574" s="115"/>
      <c r="W574" s="77">
        <v>1141</v>
      </c>
      <c r="X574" s="77" t="s">
        <v>1512</v>
      </c>
    </row>
    <row r="575" spans="2:24">
      <c r="B575" s="26"/>
      <c r="C575" s="39"/>
      <c r="D575" s="39">
        <v>1147</v>
      </c>
      <c r="E575" s="114"/>
      <c r="F575" s="115"/>
      <c r="W575" s="77">
        <v>1143</v>
      </c>
      <c r="X575" s="77"/>
    </row>
    <row r="576" spans="2:24">
      <c r="B576" s="26"/>
      <c r="C576" s="39"/>
      <c r="D576" s="39">
        <v>1149</v>
      </c>
      <c r="E576" s="114"/>
      <c r="F576" s="115"/>
      <c r="W576" s="77">
        <v>1145</v>
      </c>
      <c r="X576" s="77"/>
    </row>
    <row r="577" spans="2:24">
      <c r="B577" s="26" t="s">
        <v>1513</v>
      </c>
      <c r="C577" s="39"/>
      <c r="D577" s="39">
        <v>1151</v>
      </c>
      <c r="E577" s="26" t="s">
        <v>1514</v>
      </c>
      <c r="F577" s="27"/>
      <c r="W577" s="77">
        <v>1147</v>
      </c>
      <c r="X577" s="77"/>
    </row>
    <row r="578" spans="2:24">
      <c r="B578" s="26"/>
      <c r="C578" s="39"/>
      <c r="D578" s="39">
        <v>1153</v>
      </c>
      <c r="E578" s="114"/>
      <c r="F578" s="115"/>
      <c r="W578" s="77">
        <v>1149</v>
      </c>
      <c r="X578" s="77"/>
    </row>
    <row r="579" spans="2:24">
      <c r="B579" s="26"/>
      <c r="C579" s="39"/>
      <c r="D579" s="39">
        <v>1155</v>
      </c>
      <c r="E579" s="114"/>
      <c r="F579" s="115"/>
      <c r="W579" s="77">
        <v>1151</v>
      </c>
      <c r="X579" s="77" t="s">
        <v>1514</v>
      </c>
    </row>
    <row r="580" spans="2:24">
      <c r="B580" s="26"/>
      <c r="C580" s="39"/>
      <c r="D580" s="39">
        <v>1157</v>
      </c>
      <c r="E580" s="114"/>
      <c r="F580" s="115"/>
      <c r="W580" s="77">
        <v>1153</v>
      </c>
      <c r="X580" s="77"/>
    </row>
    <row r="581" spans="2:24">
      <c r="B581" s="26"/>
      <c r="C581" s="39"/>
      <c r="D581" s="39">
        <v>1159</v>
      </c>
      <c r="E581" s="114"/>
      <c r="F581" s="115"/>
      <c r="W581" s="77">
        <v>1155</v>
      </c>
      <c r="X581" s="77"/>
    </row>
    <row r="582" spans="2:24">
      <c r="B582" s="26" t="s">
        <v>1515</v>
      </c>
      <c r="C582" s="39"/>
      <c r="D582" s="39">
        <v>1161</v>
      </c>
      <c r="E582" s="26" t="s">
        <v>1516</v>
      </c>
      <c r="F582" s="27"/>
      <c r="W582" s="77">
        <v>1157</v>
      </c>
      <c r="X582" s="77"/>
    </row>
    <row r="583" spans="2:24">
      <c r="B583" s="26"/>
      <c r="C583" s="39"/>
      <c r="D583" s="39">
        <v>1163</v>
      </c>
      <c r="E583" s="114"/>
      <c r="F583" s="115"/>
      <c r="W583" s="77">
        <v>1159</v>
      </c>
      <c r="X583" s="77"/>
    </row>
    <row r="584" spans="2:24">
      <c r="B584" s="26"/>
      <c r="C584" s="39"/>
      <c r="D584" s="39">
        <v>1165</v>
      </c>
      <c r="E584" s="114"/>
      <c r="F584" s="115"/>
      <c r="W584" s="77">
        <v>1161</v>
      </c>
      <c r="X584" s="77" t="s">
        <v>1516</v>
      </c>
    </row>
    <row r="585" spans="2:24">
      <c r="B585" s="26"/>
      <c r="C585" s="39"/>
      <c r="D585" s="39">
        <v>1167</v>
      </c>
      <c r="E585" s="114"/>
      <c r="F585" s="115"/>
      <c r="W585" s="77">
        <v>1163</v>
      </c>
      <c r="X585" s="77"/>
    </row>
    <row r="586" spans="2:24">
      <c r="B586" s="26"/>
      <c r="C586" s="39"/>
      <c r="D586" s="39">
        <v>1169</v>
      </c>
      <c r="E586" s="114"/>
      <c r="F586" s="115"/>
      <c r="W586" s="77">
        <v>1165</v>
      </c>
      <c r="X586" s="77"/>
    </row>
    <row r="587" spans="2:24">
      <c r="B587" s="26" t="s">
        <v>1517</v>
      </c>
      <c r="C587" s="39"/>
      <c r="D587" s="39">
        <v>1171</v>
      </c>
      <c r="E587" s="26" t="s">
        <v>1518</v>
      </c>
      <c r="F587" s="27"/>
      <c r="W587" s="77">
        <v>1167</v>
      </c>
      <c r="X587" s="77"/>
    </row>
    <row r="588" spans="2:24">
      <c r="B588" s="26"/>
      <c r="C588" s="39"/>
      <c r="D588" s="39">
        <v>1173</v>
      </c>
      <c r="E588" s="114"/>
      <c r="F588" s="115"/>
      <c r="W588" s="77">
        <v>1169</v>
      </c>
      <c r="X588" s="77"/>
    </row>
    <row r="589" spans="2:24">
      <c r="B589" s="26"/>
      <c r="C589" s="39"/>
      <c r="D589" s="39">
        <v>1175</v>
      </c>
      <c r="E589" s="114"/>
      <c r="F589" s="115"/>
      <c r="W589" s="77">
        <v>1171</v>
      </c>
      <c r="X589" s="77" t="s">
        <v>1518</v>
      </c>
    </row>
    <row r="590" spans="2:24">
      <c r="B590" s="26"/>
      <c r="C590" s="39"/>
      <c r="D590" s="39">
        <v>1177</v>
      </c>
      <c r="E590" s="114"/>
      <c r="F590" s="115"/>
      <c r="W590" s="77">
        <v>1173</v>
      </c>
      <c r="X590" s="77"/>
    </row>
    <row r="591" spans="2:24">
      <c r="B591" s="26"/>
      <c r="C591" s="39"/>
      <c r="D591" s="39">
        <v>1179</v>
      </c>
      <c r="E591" s="114"/>
      <c r="F591" s="115"/>
      <c r="W591" s="77">
        <v>1175</v>
      </c>
      <c r="X591" s="77"/>
    </row>
    <row r="592" spans="2:24">
      <c r="B592" s="26"/>
      <c r="C592" s="39"/>
      <c r="D592" s="39">
        <v>1181</v>
      </c>
      <c r="E592" s="114"/>
      <c r="F592" s="115"/>
      <c r="W592" s="77">
        <v>1177</v>
      </c>
      <c r="X592" s="77"/>
    </row>
    <row r="593" spans="2:24">
      <c r="B593" s="26"/>
      <c r="C593" s="39"/>
      <c r="D593" s="39">
        <v>1183</v>
      </c>
      <c r="E593" s="114"/>
      <c r="F593" s="115"/>
      <c r="W593" s="77">
        <v>1179</v>
      </c>
      <c r="X593" s="77"/>
    </row>
    <row r="594" spans="2:24">
      <c r="B594" s="26"/>
      <c r="C594" s="39"/>
      <c r="D594" s="39">
        <v>1185</v>
      </c>
      <c r="E594" s="114"/>
      <c r="F594" s="115"/>
      <c r="W594" s="77">
        <v>1181</v>
      </c>
      <c r="X594" s="77"/>
    </row>
    <row r="595" spans="2:24">
      <c r="B595" s="26"/>
      <c r="C595" s="39"/>
      <c r="D595" s="39">
        <v>1187</v>
      </c>
      <c r="E595" s="114"/>
      <c r="F595" s="115"/>
      <c r="W595" s="77">
        <v>1183</v>
      </c>
      <c r="X595" s="77"/>
    </row>
    <row r="596" spans="2:24">
      <c r="B596" s="26"/>
      <c r="C596" s="39"/>
      <c r="D596" s="39">
        <v>1189</v>
      </c>
      <c r="E596" s="114"/>
      <c r="F596" s="115"/>
      <c r="W596" s="77">
        <v>1185</v>
      </c>
      <c r="X596" s="77"/>
    </row>
    <row r="597" spans="2:24">
      <c r="B597" s="26"/>
      <c r="C597" s="39"/>
      <c r="D597" s="39">
        <v>1191</v>
      </c>
      <c r="E597" s="114"/>
      <c r="F597" s="115"/>
      <c r="W597" s="77">
        <v>1187</v>
      </c>
      <c r="X597" s="77"/>
    </row>
    <row r="598" spans="2:24">
      <c r="B598" s="26"/>
      <c r="C598" s="39"/>
      <c r="D598" s="39">
        <v>1193</v>
      </c>
      <c r="E598" s="114"/>
      <c r="F598" s="115"/>
      <c r="W598" s="77">
        <v>1189</v>
      </c>
      <c r="X598" s="77"/>
    </row>
    <row r="599" spans="2:24">
      <c r="B599" s="26"/>
      <c r="C599" s="39"/>
      <c r="D599" s="39">
        <v>1195</v>
      </c>
      <c r="E599" s="114"/>
      <c r="F599" s="115"/>
      <c r="W599" s="77">
        <v>1191</v>
      </c>
      <c r="X599" s="77"/>
    </row>
    <row r="600" spans="2:24">
      <c r="B600" s="26"/>
      <c r="C600" s="39"/>
      <c r="D600" s="39">
        <v>1197</v>
      </c>
      <c r="E600" s="114"/>
      <c r="F600" s="115"/>
      <c r="W600" s="77">
        <v>1193</v>
      </c>
      <c r="X600" s="77"/>
    </row>
    <row r="601" spans="2:24">
      <c r="B601" s="26"/>
      <c r="C601" s="39"/>
      <c r="D601" s="39">
        <v>1199</v>
      </c>
      <c r="E601" s="114"/>
      <c r="F601" s="115"/>
      <c r="W601" s="77">
        <v>1195</v>
      </c>
      <c r="X601" s="77"/>
    </row>
    <row r="602" spans="2:24">
      <c r="B602" s="26" t="s">
        <v>1464</v>
      </c>
      <c r="C602" s="39"/>
      <c r="D602" s="39">
        <v>1201</v>
      </c>
      <c r="E602" s="26" t="s">
        <v>1519</v>
      </c>
      <c r="F602" s="27"/>
      <c r="W602" s="77">
        <v>1197</v>
      </c>
      <c r="X602" s="77"/>
    </row>
    <row r="603" spans="2:24">
      <c r="B603" s="26" t="s">
        <v>1491</v>
      </c>
      <c r="C603" s="39"/>
      <c r="D603" s="39">
        <v>1203</v>
      </c>
      <c r="E603" s="26" t="s">
        <v>1520</v>
      </c>
      <c r="F603" s="27"/>
      <c r="W603" s="77">
        <v>1199</v>
      </c>
      <c r="X603" s="77"/>
    </row>
    <row r="604" spans="2:24">
      <c r="B604" s="26" t="s">
        <v>1464</v>
      </c>
      <c r="C604" s="39"/>
      <c r="D604" s="39">
        <v>1205</v>
      </c>
      <c r="E604" s="26" t="s">
        <v>1521</v>
      </c>
      <c r="F604" s="27"/>
      <c r="W604" s="77">
        <v>1201</v>
      </c>
      <c r="X604" s="77" t="s">
        <v>1519</v>
      </c>
    </row>
    <row r="605" spans="2:24">
      <c r="B605" s="26" t="s">
        <v>1484</v>
      </c>
      <c r="C605" s="39"/>
      <c r="D605" s="39">
        <v>1207</v>
      </c>
      <c r="E605" s="26" t="s">
        <v>1522</v>
      </c>
      <c r="F605" s="27"/>
      <c r="W605" s="77">
        <v>1203</v>
      </c>
      <c r="X605" s="77" t="s">
        <v>1520</v>
      </c>
    </row>
    <row r="606" spans="2:24">
      <c r="B606" s="26"/>
      <c r="C606" s="39"/>
      <c r="D606" s="39">
        <v>1209</v>
      </c>
      <c r="E606" s="114" t="s">
        <v>1523</v>
      </c>
      <c r="F606" s="115"/>
      <c r="W606" s="77">
        <v>1205</v>
      </c>
      <c r="X606" s="77" t="s">
        <v>1521</v>
      </c>
    </row>
    <row r="607" spans="2:24">
      <c r="B607" s="26"/>
      <c r="C607" s="39"/>
      <c r="D607" s="39"/>
      <c r="E607" s="26"/>
      <c r="F607" s="27"/>
      <c r="W607" s="77">
        <v>1207</v>
      </c>
      <c r="X607" s="77" t="s">
        <v>1522</v>
      </c>
    </row>
    <row r="608" spans="2:24">
      <c r="W608" s="77">
        <v>1209</v>
      </c>
      <c r="X608" s="77" t="s">
        <v>1524</v>
      </c>
    </row>
    <row r="609" spans="23:30">
      <c r="W609" s="77">
        <v>1211</v>
      </c>
      <c r="X609" s="77" t="s">
        <v>1525</v>
      </c>
      <c r="Y609" s="78" t="s">
        <v>1526</v>
      </c>
      <c r="AD609" s="113">
        <v>1600</v>
      </c>
    </row>
  </sheetData>
  <autoFilter ref="W3:AA3" xr:uid="{00000000-0009-0000-0000-000001000000}"/>
  <phoneticPr fontId="3"/>
  <conditionalFormatting sqref="K2:V102 K103:O202 V105:V106">
    <cfRule type="cellIs" dxfId="3" priority="1" stopIfTrue="1" operator="equal">
      <formula>0</formula>
    </cfRule>
  </conditionalFormatting>
  <dataValidations count="4">
    <dataValidation type="list" allowBlank="1" showInputMessage="1" showErrorMessage="1" sqref="R2:R102 P2:P102" xr:uid="{00000000-0002-0000-0100-000000000000}">
      <formula1>$G$2:$G$40</formula1>
    </dataValidation>
    <dataValidation type="list" allowBlank="1" showInputMessage="1" showErrorMessage="1" sqref="M2:M202" xr:uid="{00000000-0002-0000-0100-000001000000}">
      <formula1>$G$45:$G$47</formula1>
    </dataValidation>
    <dataValidation type="list" allowBlank="1" showInputMessage="1" showErrorMessage="1" sqref="N2:N202" xr:uid="{00000000-0002-0000-0100-000002000000}">
      <formula1>$G$42:$G$43</formula1>
    </dataValidation>
    <dataValidation type="list" allowBlank="1" showInputMessage="1" showErrorMessage="1" sqref="T3:T102" xr:uid="{00000000-0002-0000-0100-000003000000}">
      <formula1>$G$49:$G$50</formula1>
    </dataValidation>
  </dataValidations>
  <pageMargins left="0.78740157480314965" right="0.78740157480314965" top="0.4" bottom="0.34" header="0.51181102362204722" footer="0.27"/>
  <pageSetup paperSize="9" scale="120" orientation="portrait" r:id="rId1"/>
  <headerFooter alignWithMargins="0"/>
  <rowBreaks count="3" manualBreakCount="3">
    <brk id="52" min="9" max="14" man="1"/>
    <brk id="102" min="9" max="14" man="1"/>
    <brk id="152" min="9" max="1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FF00"/>
  </sheetPr>
  <dimension ref="B1:AB607"/>
  <sheetViews>
    <sheetView showGridLines="0" tabSelected="1" workbookViewId="0">
      <pane ySplit="2" topLeftCell="A3" activePane="bottomLeft" state="frozen"/>
      <selection activeCell="K18" sqref="K18:K20"/>
      <selection pane="bottomLeft" activeCell="Q102" sqref="Q102"/>
    </sheetView>
  </sheetViews>
  <sheetFormatPr defaultRowHeight="13.2"/>
  <cols>
    <col min="1" max="1" width="2.109375" customWidth="1"/>
    <col min="2" max="2" width="6.6640625" hidden="1" customWidth="1"/>
    <col min="3" max="4" width="5.44140625" hidden="1" customWidth="1"/>
    <col min="5" max="5" width="9" hidden="1" customWidth="1"/>
    <col min="6" max="6" width="1.21875" hidden="1" customWidth="1"/>
    <col min="7" max="7" width="9.33203125" style="28" hidden="1" customWidth="1"/>
    <col min="8" max="8" width="2" customWidth="1"/>
    <col min="9" max="9" width="4.33203125" customWidth="1"/>
    <col min="10" max="10" width="4.33203125" hidden="1" customWidth="1"/>
    <col min="11" max="11" width="4.88671875" customWidth="1"/>
    <col min="12" max="12" width="13.21875" bestFit="1" customWidth="1"/>
    <col min="13" max="13" width="13.21875" customWidth="1"/>
    <col min="14" max="14" width="3.6640625" customWidth="1"/>
    <col min="15" max="15" width="4.6640625" customWidth="1"/>
    <col min="16" max="16" width="5.33203125" customWidth="1"/>
    <col min="17" max="18" width="9.109375" customWidth="1"/>
    <col min="19" max="19" width="2.77734375" style="29" customWidth="1"/>
    <col min="20" max="21" width="8.33203125" customWidth="1"/>
    <col min="22" max="22" width="8.88671875" customWidth="1"/>
    <col min="23" max="25" width="5" customWidth="1"/>
    <col min="27" max="28" width="14.21875" customWidth="1"/>
  </cols>
  <sheetData>
    <row r="1" spans="2:28" ht="13.8" thickBot="1">
      <c r="B1" s="26" t="s">
        <v>59</v>
      </c>
      <c r="C1" s="26" t="s">
        <v>60</v>
      </c>
      <c r="D1" s="26" t="s">
        <v>61</v>
      </c>
      <c r="E1" s="26" t="s">
        <v>62</v>
      </c>
      <c r="F1" s="27"/>
      <c r="I1" s="116" t="s">
        <v>1753</v>
      </c>
      <c r="J1" s="29"/>
      <c r="K1" s="29"/>
      <c r="L1" s="29"/>
      <c r="M1" s="29"/>
      <c r="N1" s="29"/>
      <c r="O1" s="29"/>
      <c r="P1" s="29"/>
      <c r="Q1" s="29">
        <f>COUNTA(Q3:Q102)</f>
        <v>0</v>
      </c>
      <c r="R1" s="29"/>
      <c r="S1" s="31" t="e">
        <f>Q1+#REF!+#REF!-S105-S106</f>
        <v>#REF!</v>
      </c>
      <c r="T1" s="117" t="s">
        <v>64</v>
      </c>
    </row>
    <row r="2" spans="2:28" ht="32.25" customHeight="1" thickBot="1">
      <c r="B2" s="26" t="s">
        <v>65</v>
      </c>
      <c r="C2" s="39">
        <v>101</v>
      </c>
      <c r="D2" s="39">
        <v>1</v>
      </c>
      <c r="E2" s="26" t="s">
        <v>66</v>
      </c>
      <c r="F2" s="27"/>
      <c r="I2" s="118" t="s">
        <v>70</v>
      </c>
      <c r="J2" s="119" t="s">
        <v>1527</v>
      </c>
      <c r="K2" s="120" t="s">
        <v>1528</v>
      </c>
      <c r="L2" s="121" t="s">
        <v>71</v>
      </c>
      <c r="M2" s="121" t="s">
        <v>72</v>
      </c>
      <c r="N2" s="121" t="s">
        <v>25</v>
      </c>
      <c r="O2" s="122" t="s">
        <v>29</v>
      </c>
      <c r="P2" s="123" t="s">
        <v>73</v>
      </c>
      <c r="Q2" s="124" t="s">
        <v>37</v>
      </c>
      <c r="R2" s="125" t="s">
        <v>75</v>
      </c>
      <c r="S2" s="48"/>
      <c r="T2" s="126">
        <v>100</v>
      </c>
      <c r="V2" s="33" t="str">
        <f>VLOOKUP(T2,$T$5:$V$20,3,0)</f>
        <v>平塚市立江陽中学校</v>
      </c>
    </row>
    <row r="3" spans="2:28">
      <c r="B3" s="26" t="s">
        <v>65</v>
      </c>
      <c r="C3" s="39">
        <v>102</v>
      </c>
      <c r="D3" s="39">
        <v>3</v>
      </c>
      <c r="E3" s="26" t="s">
        <v>78</v>
      </c>
      <c r="F3" s="27"/>
      <c r="G3" s="28" t="s">
        <v>1529</v>
      </c>
      <c r="I3" s="127">
        <v>0</v>
      </c>
      <c r="J3" s="127">
        <f t="shared" ref="J3:J66" si="0">$T$2</f>
        <v>100</v>
      </c>
      <c r="K3" s="54">
        <f t="shared" ref="K3:K66" si="1">J3+I3</f>
        <v>100</v>
      </c>
      <c r="L3" s="55" t="str">
        <f>名簿!K3</f>
        <v>平塚　太郎</v>
      </c>
      <c r="M3" s="55" t="str">
        <f>名簿!L3</f>
        <v>ﾋﾗﾂｶ　ﾀﾛｳ</v>
      </c>
      <c r="N3" s="56">
        <f>名簿!M3</f>
        <v>2</v>
      </c>
      <c r="O3" s="57" t="str">
        <f>名簿!N3</f>
        <v>男</v>
      </c>
      <c r="P3" s="128" t="str">
        <f>VLOOKUP($T$2,$T$5:$U$20,2,1)</f>
        <v>江陽</v>
      </c>
      <c r="Q3" s="59"/>
      <c r="R3" s="61"/>
      <c r="S3" s="48">
        <f>COUNTA(Q3,#REF!,#REF!)</f>
        <v>2</v>
      </c>
      <c r="AA3" s="175" t="s">
        <v>1530</v>
      </c>
      <c r="AB3" s="175"/>
    </row>
    <row r="4" spans="2:28">
      <c r="B4" s="26" t="s">
        <v>65</v>
      </c>
      <c r="C4" s="39">
        <v>103</v>
      </c>
      <c r="D4" s="39">
        <v>5</v>
      </c>
      <c r="E4" s="26" t="s">
        <v>88</v>
      </c>
      <c r="F4" s="27"/>
      <c r="G4" s="28" t="s">
        <v>1533</v>
      </c>
      <c r="I4" s="69">
        <v>1</v>
      </c>
      <c r="J4" s="69">
        <f t="shared" si="0"/>
        <v>100</v>
      </c>
      <c r="K4" s="67">
        <f t="shared" si="1"/>
        <v>101</v>
      </c>
      <c r="L4" s="68">
        <f>名簿!K4</f>
        <v>0</v>
      </c>
      <c r="M4" s="68" t="str">
        <f>名簿!L4</f>
        <v/>
      </c>
      <c r="N4" s="69">
        <f>名簿!M4</f>
        <v>0</v>
      </c>
      <c r="O4" s="70">
        <f>名簿!N4</f>
        <v>0</v>
      </c>
      <c r="P4" s="129" t="str">
        <f t="shared" ref="P4:P67" si="2">VLOOKUP($T$2,$T$5:$U$20,2,1)</f>
        <v>江陽</v>
      </c>
      <c r="Q4" s="72"/>
      <c r="R4" s="74"/>
      <c r="S4" s="48">
        <f>COUNTA(Q4,#REF!,#REF!)</f>
        <v>2</v>
      </c>
      <c r="T4" s="130" t="s">
        <v>64</v>
      </c>
      <c r="U4" s="130" t="s">
        <v>83</v>
      </c>
      <c r="AA4" s="168" t="s">
        <v>1531</v>
      </c>
      <c r="AB4" s="168" t="s">
        <v>1532</v>
      </c>
    </row>
    <row r="5" spans="2:28">
      <c r="B5" s="26" t="s">
        <v>65</v>
      </c>
      <c r="C5" s="39">
        <v>104</v>
      </c>
      <c r="D5" s="39">
        <v>7</v>
      </c>
      <c r="E5" s="26" t="s">
        <v>65</v>
      </c>
      <c r="F5" s="27"/>
      <c r="G5" s="28" t="s">
        <v>1535</v>
      </c>
      <c r="I5" s="69">
        <v>2</v>
      </c>
      <c r="J5" s="69">
        <f t="shared" si="0"/>
        <v>100</v>
      </c>
      <c r="K5" s="67">
        <f t="shared" si="1"/>
        <v>102</v>
      </c>
      <c r="L5" s="68">
        <f>名簿!K5</f>
        <v>0</v>
      </c>
      <c r="M5" s="68" t="str">
        <f>名簿!L5</f>
        <v/>
      </c>
      <c r="N5" s="69">
        <f>名簿!M5</f>
        <v>0</v>
      </c>
      <c r="O5" s="70">
        <f>名簿!N5</f>
        <v>0</v>
      </c>
      <c r="P5" s="129" t="str">
        <f t="shared" si="2"/>
        <v>江陽</v>
      </c>
      <c r="Q5" s="72"/>
      <c r="R5" s="74"/>
      <c r="S5" s="48">
        <f>COUNTA(Q5,#REF!,#REF!)</f>
        <v>2</v>
      </c>
      <c r="T5" s="131">
        <v>100</v>
      </c>
      <c r="U5" s="132" t="s">
        <v>1236</v>
      </c>
      <c r="V5" t="s">
        <v>1534</v>
      </c>
      <c r="AA5" s="169"/>
      <c r="AB5" s="169"/>
    </row>
    <row r="6" spans="2:28">
      <c r="B6" s="26" t="s">
        <v>65</v>
      </c>
      <c r="C6" s="39">
        <v>105</v>
      </c>
      <c r="D6" s="39">
        <v>9</v>
      </c>
      <c r="E6" s="26" t="s">
        <v>94</v>
      </c>
      <c r="F6" s="27"/>
      <c r="G6" s="28" t="s">
        <v>1538</v>
      </c>
      <c r="I6" s="69">
        <v>3</v>
      </c>
      <c r="J6" s="69">
        <f t="shared" si="0"/>
        <v>100</v>
      </c>
      <c r="K6" s="67">
        <f t="shared" si="1"/>
        <v>103</v>
      </c>
      <c r="L6" s="68">
        <f>名簿!K6</f>
        <v>0</v>
      </c>
      <c r="M6" s="68" t="str">
        <f>名簿!L6</f>
        <v/>
      </c>
      <c r="N6" s="69">
        <f>名簿!M6</f>
        <v>0</v>
      </c>
      <c r="O6" s="70">
        <f>名簿!N6</f>
        <v>0</v>
      </c>
      <c r="P6" s="129" t="str">
        <f t="shared" si="2"/>
        <v>江陽</v>
      </c>
      <c r="Q6" s="72"/>
      <c r="R6" s="74"/>
      <c r="S6" s="48">
        <f>COUNTA(Q6,#REF!,#REF!)</f>
        <v>2</v>
      </c>
      <c r="T6" s="131">
        <v>200</v>
      </c>
      <c r="U6" s="132" t="s">
        <v>1536</v>
      </c>
      <c r="V6" t="s">
        <v>1537</v>
      </c>
      <c r="AA6" s="169"/>
      <c r="AB6" s="169"/>
    </row>
    <row r="7" spans="2:28">
      <c r="B7" s="26" t="s">
        <v>65</v>
      </c>
      <c r="C7" s="39">
        <v>106</v>
      </c>
      <c r="D7" s="39">
        <v>11</v>
      </c>
      <c r="E7" s="26" t="s">
        <v>98</v>
      </c>
      <c r="F7" s="27"/>
      <c r="G7" s="28" t="s">
        <v>1751</v>
      </c>
      <c r="I7" s="82">
        <v>4</v>
      </c>
      <c r="J7" s="82">
        <f t="shared" si="0"/>
        <v>100</v>
      </c>
      <c r="K7" s="80">
        <f t="shared" si="1"/>
        <v>104</v>
      </c>
      <c r="L7" s="81">
        <f>名簿!K7</f>
        <v>0</v>
      </c>
      <c r="M7" s="81" t="str">
        <f>名簿!L7</f>
        <v/>
      </c>
      <c r="N7" s="82">
        <f>名簿!M7</f>
        <v>0</v>
      </c>
      <c r="O7" s="83">
        <f>名簿!N7</f>
        <v>0</v>
      </c>
      <c r="P7" s="133" t="str">
        <f t="shared" si="2"/>
        <v>江陽</v>
      </c>
      <c r="Q7" s="85"/>
      <c r="R7" s="87"/>
      <c r="S7" s="48">
        <f>COUNTA(Q7,#REF!,#REF!)</f>
        <v>2</v>
      </c>
      <c r="T7" s="131">
        <v>300</v>
      </c>
      <c r="U7" s="132" t="s">
        <v>1238</v>
      </c>
      <c r="V7" t="s">
        <v>1539</v>
      </c>
      <c r="AA7" s="169"/>
      <c r="AB7" s="169"/>
    </row>
    <row r="8" spans="2:28">
      <c r="B8" s="26" t="s">
        <v>65</v>
      </c>
      <c r="C8" s="39">
        <v>107</v>
      </c>
      <c r="D8" s="39">
        <v>13</v>
      </c>
      <c r="E8" s="26" t="s">
        <v>104</v>
      </c>
      <c r="F8" s="27"/>
      <c r="I8" s="134">
        <v>5</v>
      </c>
      <c r="J8" s="134">
        <f t="shared" si="0"/>
        <v>100</v>
      </c>
      <c r="K8" s="89">
        <f t="shared" si="1"/>
        <v>105</v>
      </c>
      <c r="L8" s="90">
        <f>名簿!K8</f>
        <v>0</v>
      </c>
      <c r="M8" s="90" t="str">
        <f>名簿!L8</f>
        <v/>
      </c>
      <c r="N8" s="91">
        <f>名簿!M8</f>
        <v>0</v>
      </c>
      <c r="O8" s="92">
        <f>名簿!N8</f>
        <v>0</v>
      </c>
      <c r="P8" s="135" t="str">
        <f t="shared" si="2"/>
        <v>江陽</v>
      </c>
      <c r="Q8" s="94"/>
      <c r="R8" s="96"/>
      <c r="S8" s="48">
        <f>COUNTA(Q8,#REF!,#REF!)</f>
        <v>2</v>
      </c>
      <c r="T8" s="131">
        <v>400</v>
      </c>
      <c r="U8" s="132" t="s">
        <v>1540</v>
      </c>
      <c r="V8" t="s">
        <v>1541</v>
      </c>
      <c r="AA8" s="169"/>
      <c r="AB8" s="169"/>
    </row>
    <row r="9" spans="2:28">
      <c r="B9" s="26" t="s">
        <v>65</v>
      </c>
      <c r="C9" s="39">
        <v>108</v>
      </c>
      <c r="D9" s="39">
        <v>15</v>
      </c>
      <c r="E9" s="26" t="s">
        <v>110</v>
      </c>
      <c r="F9" s="27"/>
      <c r="I9" s="69">
        <v>6</v>
      </c>
      <c r="J9" s="69">
        <f t="shared" si="0"/>
        <v>100</v>
      </c>
      <c r="K9" s="67">
        <f t="shared" si="1"/>
        <v>106</v>
      </c>
      <c r="L9" s="68">
        <f>名簿!K9</f>
        <v>0</v>
      </c>
      <c r="M9" s="68" t="str">
        <f>名簿!L9</f>
        <v/>
      </c>
      <c r="N9" s="69">
        <f>名簿!M9</f>
        <v>0</v>
      </c>
      <c r="O9" s="70">
        <f>名簿!N9</f>
        <v>0</v>
      </c>
      <c r="P9" s="129" t="str">
        <f t="shared" si="2"/>
        <v>江陽</v>
      </c>
      <c r="Q9" s="72"/>
      <c r="R9" s="74"/>
      <c r="S9" s="48">
        <f>COUNTA(Q9,#REF!,#REF!)</f>
        <v>2</v>
      </c>
      <c r="T9" s="131">
        <v>500</v>
      </c>
      <c r="U9" s="132" t="s">
        <v>1542</v>
      </c>
      <c r="V9" t="s">
        <v>1543</v>
      </c>
      <c r="AA9" s="169"/>
      <c r="AB9" s="169"/>
    </row>
    <row r="10" spans="2:28">
      <c r="B10" s="26" t="s">
        <v>65</v>
      </c>
      <c r="C10" s="39">
        <v>109</v>
      </c>
      <c r="D10" s="39">
        <v>17</v>
      </c>
      <c r="E10" s="26" t="s">
        <v>115</v>
      </c>
      <c r="F10" s="27"/>
      <c r="I10" s="69">
        <v>7</v>
      </c>
      <c r="J10" s="69">
        <f t="shared" si="0"/>
        <v>100</v>
      </c>
      <c r="K10" s="67">
        <f t="shared" si="1"/>
        <v>107</v>
      </c>
      <c r="L10" s="68">
        <f>名簿!K10</f>
        <v>0</v>
      </c>
      <c r="M10" s="68" t="str">
        <f>名簿!L10</f>
        <v/>
      </c>
      <c r="N10" s="69">
        <f>名簿!M10</f>
        <v>0</v>
      </c>
      <c r="O10" s="70">
        <f>名簿!N10</f>
        <v>0</v>
      </c>
      <c r="P10" s="129" t="str">
        <f t="shared" si="2"/>
        <v>江陽</v>
      </c>
      <c r="Q10" s="72"/>
      <c r="R10" s="74"/>
      <c r="S10" s="48">
        <f>COUNTA(Q10,#REF!,#REF!)</f>
        <v>2</v>
      </c>
      <c r="T10" s="131">
        <v>600</v>
      </c>
      <c r="U10" s="132" t="s">
        <v>1251</v>
      </c>
      <c r="V10" t="s">
        <v>1544</v>
      </c>
    </row>
    <row r="11" spans="2:28">
      <c r="B11" s="26" t="s">
        <v>65</v>
      </c>
      <c r="C11" s="39"/>
      <c r="D11" s="39">
        <v>19</v>
      </c>
      <c r="E11" s="98" t="s">
        <v>1545</v>
      </c>
      <c r="F11" s="99"/>
      <c r="I11" s="69">
        <v>8</v>
      </c>
      <c r="J11" s="69">
        <f t="shared" si="0"/>
        <v>100</v>
      </c>
      <c r="K11" s="67">
        <f t="shared" si="1"/>
        <v>108</v>
      </c>
      <c r="L11" s="68">
        <f>名簿!K11</f>
        <v>0</v>
      </c>
      <c r="M11" s="68" t="str">
        <f>名簿!L11</f>
        <v/>
      </c>
      <c r="N11" s="69">
        <f>名簿!M11</f>
        <v>0</v>
      </c>
      <c r="O11" s="70">
        <f>名簿!N11</f>
        <v>0</v>
      </c>
      <c r="P11" s="129" t="str">
        <f t="shared" si="2"/>
        <v>江陽</v>
      </c>
      <c r="Q11" s="72"/>
      <c r="R11" s="74"/>
      <c r="S11" s="48">
        <f>COUNTA(Q11,#REF!,#REF!)</f>
        <v>2</v>
      </c>
      <c r="T11" s="131">
        <v>700</v>
      </c>
      <c r="U11" s="132" t="s">
        <v>1255</v>
      </c>
      <c r="V11" t="s">
        <v>1546</v>
      </c>
    </row>
    <row r="12" spans="2:28">
      <c r="B12" s="26" t="s">
        <v>125</v>
      </c>
      <c r="C12" s="39">
        <v>201</v>
      </c>
      <c r="D12" s="39">
        <v>21</v>
      </c>
      <c r="E12" s="26" t="s">
        <v>126</v>
      </c>
      <c r="F12" s="27"/>
      <c r="I12" s="82">
        <v>9</v>
      </c>
      <c r="J12" s="82">
        <f t="shared" si="0"/>
        <v>100</v>
      </c>
      <c r="K12" s="80">
        <f t="shared" si="1"/>
        <v>109</v>
      </c>
      <c r="L12" s="81">
        <f>名簿!K12</f>
        <v>0</v>
      </c>
      <c r="M12" s="81" t="str">
        <f>名簿!L12</f>
        <v/>
      </c>
      <c r="N12" s="82">
        <f>名簿!M12</f>
        <v>0</v>
      </c>
      <c r="O12" s="83">
        <f>名簿!N12</f>
        <v>0</v>
      </c>
      <c r="P12" s="133" t="str">
        <f t="shared" si="2"/>
        <v>江陽</v>
      </c>
      <c r="Q12" s="85"/>
      <c r="R12" s="87"/>
      <c r="S12" s="48">
        <f>COUNTA(Q12,#REF!,#REF!)</f>
        <v>2</v>
      </c>
      <c r="T12" s="131">
        <v>800</v>
      </c>
      <c r="U12" s="132" t="s">
        <v>1547</v>
      </c>
      <c r="V12" t="s">
        <v>1548</v>
      </c>
    </row>
    <row r="13" spans="2:28">
      <c r="B13" s="26" t="s">
        <v>125</v>
      </c>
      <c r="C13" s="39">
        <v>202</v>
      </c>
      <c r="D13" s="39">
        <v>23</v>
      </c>
      <c r="E13" s="26" t="s">
        <v>131</v>
      </c>
      <c r="F13" s="27"/>
      <c r="I13" s="134">
        <v>10</v>
      </c>
      <c r="J13" s="134">
        <f t="shared" si="0"/>
        <v>100</v>
      </c>
      <c r="K13" s="89">
        <f t="shared" si="1"/>
        <v>110</v>
      </c>
      <c r="L13" s="90">
        <f>名簿!K13</f>
        <v>0</v>
      </c>
      <c r="M13" s="90" t="str">
        <f>名簿!L13</f>
        <v/>
      </c>
      <c r="N13" s="91">
        <f>名簿!M13</f>
        <v>0</v>
      </c>
      <c r="O13" s="92">
        <f>名簿!N13</f>
        <v>0</v>
      </c>
      <c r="P13" s="135" t="str">
        <f t="shared" si="2"/>
        <v>江陽</v>
      </c>
      <c r="Q13" s="94"/>
      <c r="R13" s="96"/>
      <c r="S13" s="48">
        <f>COUNTA(Q13,#REF!,#REF!)</f>
        <v>2</v>
      </c>
      <c r="T13" s="131">
        <v>900</v>
      </c>
      <c r="U13" s="132" t="s">
        <v>1549</v>
      </c>
      <c r="V13" t="s">
        <v>1550</v>
      </c>
    </row>
    <row r="14" spans="2:28">
      <c r="B14" s="26" t="s">
        <v>125</v>
      </c>
      <c r="C14" s="39">
        <v>203</v>
      </c>
      <c r="D14" s="39">
        <v>25</v>
      </c>
      <c r="E14" s="26" t="s">
        <v>136</v>
      </c>
      <c r="F14" s="27"/>
      <c r="I14" s="69">
        <v>11</v>
      </c>
      <c r="J14" s="69">
        <f t="shared" si="0"/>
        <v>100</v>
      </c>
      <c r="K14" s="67">
        <f t="shared" si="1"/>
        <v>111</v>
      </c>
      <c r="L14" s="68">
        <f>名簿!K14</f>
        <v>0</v>
      </c>
      <c r="M14" s="68" t="str">
        <f>名簿!L14</f>
        <v/>
      </c>
      <c r="N14" s="69">
        <f>名簿!M14</f>
        <v>0</v>
      </c>
      <c r="O14" s="70">
        <f>名簿!N14</f>
        <v>0</v>
      </c>
      <c r="P14" s="129" t="str">
        <f t="shared" si="2"/>
        <v>江陽</v>
      </c>
      <c r="Q14" s="72"/>
      <c r="R14" s="74"/>
      <c r="S14" s="48">
        <f>COUNTA(Q14,#REF!,#REF!)</f>
        <v>2</v>
      </c>
      <c r="T14" s="131">
        <v>1000</v>
      </c>
      <c r="U14" s="132" t="s">
        <v>1551</v>
      </c>
      <c r="V14" t="s">
        <v>1552</v>
      </c>
    </row>
    <row r="15" spans="2:28">
      <c r="B15" s="26" t="s">
        <v>125</v>
      </c>
      <c r="C15" s="39">
        <v>204</v>
      </c>
      <c r="D15" s="39">
        <v>27</v>
      </c>
      <c r="E15" s="26" t="s">
        <v>125</v>
      </c>
      <c r="F15" s="27"/>
      <c r="I15" s="69">
        <v>12</v>
      </c>
      <c r="J15" s="69">
        <f t="shared" si="0"/>
        <v>100</v>
      </c>
      <c r="K15" s="67">
        <f t="shared" si="1"/>
        <v>112</v>
      </c>
      <c r="L15" s="68">
        <f>名簿!K15</f>
        <v>0</v>
      </c>
      <c r="M15" s="68" t="str">
        <f>名簿!L15</f>
        <v/>
      </c>
      <c r="N15" s="69">
        <f>名簿!M15</f>
        <v>0</v>
      </c>
      <c r="O15" s="70">
        <f>名簿!N15</f>
        <v>0</v>
      </c>
      <c r="P15" s="129" t="str">
        <f t="shared" si="2"/>
        <v>江陽</v>
      </c>
      <c r="Q15" s="72"/>
      <c r="R15" s="74"/>
      <c r="S15" s="48">
        <f>COUNTA(Q15,#REF!,#REF!)</f>
        <v>2</v>
      </c>
      <c r="T15" s="131">
        <v>1100</v>
      </c>
      <c r="U15" s="132" t="s">
        <v>1271</v>
      </c>
      <c r="V15" t="s">
        <v>1553</v>
      </c>
    </row>
    <row r="16" spans="2:28">
      <c r="B16" s="26" t="s">
        <v>125</v>
      </c>
      <c r="C16" s="39">
        <v>205</v>
      </c>
      <c r="D16" s="39">
        <v>29</v>
      </c>
      <c r="E16" s="26" t="s">
        <v>145</v>
      </c>
      <c r="F16" s="27"/>
      <c r="I16" s="69">
        <v>13</v>
      </c>
      <c r="J16" s="69">
        <f t="shared" si="0"/>
        <v>100</v>
      </c>
      <c r="K16" s="67">
        <f t="shared" si="1"/>
        <v>113</v>
      </c>
      <c r="L16" s="68">
        <f>名簿!K16</f>
        <v>0</v>
      </c>
      <c r="M16" s="68" t="str">
        <f>名簿!L16</f>
        <v/>
      </c>
      <c r="N16" s="69">
        <f>名簿!M16</f>
        <v>0</v>
      </c>
      <c r="O16" s="70">
        <f>名簿!N16</f>
        <v>0</v>
      </c>
      <c r="P16" s="129" t="str">
        <f t="shared" si="2"/>
        <v>江陽</v>
      </c>
      <c r="Q16" s="72"/>
      <c r="R16" s="74"/>
      <c r="S16" s="48">
        <f>COUNTA(Q16,#REF!,#REF!)</f>
        <v>2</v>
      </c>
      <c r="T16" s="131">
        <v>1200</v>
      </c>
      <c r="U16" s="132" t="s">
        <v>1554</v>
      </c>
      <c r="V16" t="s">
        <v>1555</v>
      </c>
    </row>
    <row r="17" spans="2:22">
      <c r="B17" s="26" t="s">
        <v>125</v>
      </c>
      <c r="C17" s="39">
        <v>206</v>
      </c>
      <c r="D17" s="39">
        <v>31</v>
      </c>
      <c r="E17" s="26" t="s">
        <v>151</v>
      </c>
      <c r="F17" s="27"/>
      <c r="I17" s="82">
        <v>14</v>
      </c>
      <c r="J17" s="82">
        <f t="shared" si="0"/>
        <v>100</v>
      </c>
      <c r="K17" s="80">
        <f t="shared" si="1"/>
        <v>114</v>
      </c>
      <c r="L17" s="81">
        <f>名簿!K17</f>
        <v>0</v>
      </c>
      <c r="M17" s="81" t="str">
        <f>名簿!L17</f>
        <v/>
      </c>
      <c r="N17" s="82">
        <f>名簿!M17</f>
        <v>0</v>
      </c>
      <c r="O17" s="83">
        <f>名簿!N17</f>
        <v>0</v>
      </c>
      <c r="P17" s="133" t="str">
        <f t="shared" si="2"/>
        <v>江陽</v>
      </c>
      <c r="Q17" s="85"/>
      <c r="R17" s="87"/>
      <c r="S17" s="48">
        <f>COUNTA(Q17,#REF!,#REF!)</f>
        <v>2</v>
      </c>
      <c r="T17" s="131">
        <v>1300</v>
      </c>
      <c r="U17" s="132" t="s">
        <v>1556</v>
      </c>
      <c r="V17" t="s">
        <v>1557</v>
      </c>
    </row>
    <row r="18" spans="2:22">
      <c r="B18" s="26" t="s">
        <v>125</v>
      </c>
      <c r="C18" s="39">
        <v>207</v>
      </c>
      <c r="D18" s="39">
        <v>33</v>
      </c>
      <c r="E18" s="26" t="s">
        <v>157</v>
      </c>
      <c r="F18" s="27"/>
      <c r="I18" s="134">
        <v>15</v>
      </c>
      <c r="J18" s="134">
        <f t="shared" si="0"/>
        <v>100</v>
      </c>
      <c r="K18" s="89">
        <f t="shared" si="1"/>
        <v>115</v>
      </c>
      <c r="L18" s="90">
        <f>名簿!K18</f>
        <v>0</v>
      </c>
      <c r="M18" s="90" t="str">
        <f>名簿!L18</f>
        <v/>
      </c>
      <c r="N18" s="91">
        <f>名簿!M18</f>
        <v>0</v>
      </c>
      <c r="O18" s="92">
        <f>名簿!N18</f>
        <v>0</v>
      </c>
      <c r="P18" s="135" t="str">
        <f t="shared" si="2"/>
        <v>江陽</v>
      </c>
      <c r="Q18" s="94"/>
      <c r="R18" s="96"/>
      <c r="S18" s="48">
        <f>COUNTA(Q18,#REF!,#REF!)</f>
        <v>2</v>
      </c>
      <c r="T18" s="131">
        <v>1400</v>
      </c>
      <c r="U18" s="132" t="s">
        <v>1558</v>
      </c>
      <c r="V18" t="s">
        <v>1559</v>
      </c>
    </row>
    <row r="19" spans="2:22">
      <c r="B19" s="26" t="s">
        <v>163</v>
      </c>
      <c r="C19" s="39">
        <v>301</v>
      </c>
      <c r="D19" s="39">
        <v>35</v>
      </c>
      <c r="E19" s="26" t="s">
        <v>164</v>
      </c>
      <c r="F19" s="27"/>
      <c r="I19" s="69">
        <v>16</v>
      </c>
      <c r="J19" s="69">
        <f t="shared" si="0"/>
        <v>100</v>
      </c>
      <c r="K19" s="67">
        <f t="shared" si="1"/>
        <v>116</v>
      </c>
      <c r="L19" s="68">
        <f>名簿!K19</f>
        <v>0</v>
      </c>
      <c r="M19" s="68" t="str">
        <f>名簿!L19</f>
        <v/>
      </c>
      <c r="N19" s="69">
        <f>名簿!M19</f>
        <v>0</v>
      </c>
      <c r="O19" s="70">
        <f>名簿!N19</f>
        <v>0</v>
      </c>
      <c r="P19" s="129" t="str">
        <f t="shared" si="2"/>
        <v>江陽</v>
      </c>
      <c r="Q19" s="72"/>
      <c r="R19" s="74"/>
      <c r="S19" s="48">
        <f>COUNTA(Q19,#REF!,#REF!)</f>
        <v>2</v>
      </c>
      <c r="T19" s="131">
        <v>1500</v>
      </c>
      <c r="U19" s="132" t="s">
        <v>1560</v>
      </c>
      <c r="V19" t="s">
        <v>1561</v>
      </c>
    </row>
    <row r="20" spans="2:22">
      <c r="B20" s="26" t="s">
        <v>163</v>
      </c>
      <c r="C20" s="39">
        <v>302</v>
      </c>
      <c r="D20" s="39">
        <v>37</v>
      </c>
      <c r="E20" s="26" t="s">
        <v>169</v>
      </c>
      <c r="F20" s="27"/>
      <c r="I20" s="69">
        <v>17</v>
      </c>
      <c r="J20" s="69">
        <f t="shared" si="0"/>
        <v>100</v>
      </c>
      <c r="K20" s="67">
        <f t="shared" si="1"/>
        <v>117</v>
      </c>
      <c r="L20" s="68">
        <f>名簿!K20</f>
        <v>0</v>
      </c>
      <c r="M20" s="68" t="str">
        <f>名簿!L20</f>
        <v/>
      </c>
      <c r="N20" s="69">
        <f>名簿!M20</f>
        <v>0</v>
      </c>
      <c r="O20" s="70">
        <f>名簿!N20</f>
        <v>0</v>
      </c>
      <c r="P20" s="129" t="str">
        <f t="shared" si="2"/>
        <v>江陽</v>
      </c>
      <c r="Q20" s="72"/>
      <c r="R20" s="74"/>
      <c r="S20" s="48">
        <f>COUNTA(Q20,#REF!,#REF!)</f>
        <v>2</v>
      </c>
      <c r="T20" s="131">
        <v>1600</v>
      </c>
      <c r="U20" s="132" t="s">
        <v>1525</v>
      </c>
      <c r="V20" t="s">
        <v>1526</v>
      </c>
    </row>
    <row r="21" spans="2:22">
      <c r="B21" s="26" t="s">
        <v>163</v>
      </c>
      <c r="C21" s="39">
        <v>303</v>
      </c>
      <c r="D21" s="39">
        <v>39</v>
      </c>
      <c r="E21" s="26" t="s">
        <v>163</v>
      </c>
      <c r="F21" s="27"/>
      <c r="I21" s="69">
        <v>18</v>
      </c>
      <c r="J21" s="69">
        <f t="shared" si="0"/>
        <v>100</v>
      </c>
      <c r="K21" s="67">
        <f t="shared" si="1"/>
        <v>118</v>
      </c>
      <c r="L21" s="68">
        <f>名簿!K21</f>
        <v>0</v>
      </c>
      <c r="M21" s="68" t="str">
        <f>名簿!L21</f>
        <v/>
      </c>
      <c r="N21" s="69">
        <f>名簿!M21</f>
        <v>0</v>
      </c>
      <c r="O21" s="70">
        <f>名簿!N21</f>
        <v>0</v>
      </c>
      <c r="P21" s="129" t="str">
        <f t="shared" si="2"/>
        <v>江陽</v>
      </c>
      <c r="Q21" s="72"/>
      <c r="R21" s="74"/>
      <c r="S21" s="48">
        <f>COUNTA(Q21,#REF!,#REF!)</f>
        <v>2</v>
      </c>
    </row>
    <row r="22" spans="2:22">
      <c r="B22" s="26" t="s">
        <v>163</v>
      </c>
      <c r="C22" s="39">
        <v>304</v>
      </c>
      <c r="D22" s="39">
        <v>41</v>
      </c>
      <c r="E22" s="26" t="s">
        <v>179</v>
      </c>
      <c r="F22" s="27"/>
      <c r="I22" s="82">
        <v>19</v>
      </c>
      <c r="J22" s="82">
        <f t="shared" si="0"/>
        <v>100</v>
      </c>
      <c r="K22" s="80">
        <f t="shared" si="1"/>
        <v>119</v>
      </c>
      <c r="L22" s="81">
        <f>名簿!K22</f>
        <v>0</v>
      </c>
      <c r="M22" s="81" t="str">
        <f>名簿!L22</f>
        <v/>
      </c>
      <c r="N22" s="82">
        <f>名簿!M22</f>
        <v>0</v>
      </c>
      <c r="O22" s="83">
        <f>名簿!N22</f>
        <v>0</v>
      </c>
      <c r="P22" s="133" t="str">
        <f t="shared" si="2"/>
        <v>江陽</v>
      </c>
      <c r="Q22" s="85"/>
      <c r="R22" s="87"/>
      <c r="S22" s="48">
        <f>COUNTA(Q22,#REF!,#REF!)</f>
        <v>2</v>
      </c>
    </row>
    <row r="23" spans="2:22">
      <c r="B23" s="26" t="s">
        <v>163</v>
      </c>
      <c r="C23" s="39">
        <v>305</v>
      </c>
      <c r="D23" s="39">
        <v>43</v>
      </c>
      <c r="E23" s="26" t="s">
        <v>184</v>
      </c>
      <c r="F23" s="27"/>
      <c r="I23" s="134">
        <v>20</v>
      </c>
      <c r="J23" s="134">
        <f t="shared" si="0"/>
        <v>100</v>
      </c>
      <c r="K23" s="89">
        <f t="shared" si="1"/>
        <v>120</v>
      </c>
      <c r="L23" s="90">
        <f>名簿!K23</f>
        <v>0</v>
      </c>
      <c r="M23" s="90" t="str">
        <f>名簿!L23</f>
        <v/>
      </c>
      <c r="N23" s="91">
        <f>名簿!M23</f>
        <v>0</v>
      </c>
      <c r="O23" s="92">
        <f>名簿!N23</f>
        <v>0</v>
      </c>
      <c r="P23" s="135" t="str">
        <f t="shared" si="2"/>
        <v>江陽</v>
      </c>
      <c r="Q23" s="94"/>
      <c r="R23" s="96"/>
      <c r="S23" s="48">
        <f>COUNTA(Q23,#REF!,#REF!)</f>
        <v>2</v>
      </c>
    </row>
    <row r="24" spans="2:22">
      <c r="B24" s="26" t="s">
        <v>163</v>
      </c>
      <c r="C24" s="39"/>
      <c r="D24" s="39">
        <v>45</v>
      </c>
      <c r="E24" s="98" t="s">
        <v>1545</v>
      </c>
      <c r="F24" s="99"/>
      <c r="I24" s="69">
        <v>21</v>
      </c>
      <c r="J24" s="69">
        <f t="shared" si="0"/>
        <v>100</v>
      </c>
      <c r="K24" s="67">
        <f t="shared" si="1"/>
        <v>121</v>
      </c>
      <c r="L24" s="68">
        <f>名簿!K24</f>
        <v>0</v>
      </c>
      <c r="M24" s="68" t="str">
        <f>名簿!L24</f>
        <v/>
      </c>
      <c r="N24" s="69">
        <f>名簿!M24</f>
        <v>0</v>
      </c>
      <c r="O24" s="70">
        <f>名簿!N24</f>
        <v>0</v>
      </c>
      <c r="P24" s="129" t="str">
        <f t="shared" si="2"/>
        <v>江陽</v>
      </c>
      <c r="Q24" s="72"/>
      <c r="R24" s="74"/>
      <c r="S24" s="48">
        <f>COUNTA(Q24,#REF!,#REF!)</f>
        <v>2</v>
      </c>
    </row>
    <row r="25" spans="2:22" ht="13.5" customHeight="1">
      <c r="B25" s="26" t="s">
        <v>193</v>
      </c>
      <c r="C25" s="39">
        <v>401</v>
      </c>
      <c r="D25" s="39">
        <v>47</v>
      </c>
      <c r="E25" s="26" t="s">
        <v>194</v>
      </c>
      <c r="F25" s="27"/>
      <c r="I25" s="69">
        <v>22</v>
      </c>
      <c r="J25" s="69">
        <f t="shared" si="0"/>
        <v>100</v>
      </c>
      <c r="K25" s="67">
        <f t="shared" si="1"/>
        <v>122</v>
      </c>
      <c r="L25" s="68">
        <f>名簿!K25</f>
        <v>0</v>
      </c>
      <c r="M25" s="68" t="str">
        <f>名簿!L25</f>
        <v/>
      </c>
      <c r="N25" s="69">
        <f>名簿!M25</f>
        <v>0</v>
      </c>
      <c r="O25" s="70">
        <f>名簿!N25</f>
        <v>0</v>
      </c>
      <c r="P25" s="129" t="str">
        <f t="shared" si="2"/>
        <v>江陽</v>
      </c>
      <c r="Q25" s="72"/>
      <c r="R25" s="74"/>
      <c r="S25" s="48">
        <f>COUNTA(Q25,#REF!,#REF!)</f>
        <v>2</v>
      </c>
    </row>
    <row r="26" spans="2:22">
      <c r="B26" s="26" t="s">
        <v>193</v>
      </c>
      <c r="C26" s="39">
        <v>402</v>
      </c>
      <c r="D26" s="39">
        <v>49</v>
      </c>
      <c r="E26" s="26" t="s">
        <v>199</v>
      </c>
      <c r="F26" s="27"/>
      <c r="I26" s="69">
        <v>23</v>
      </c>
      <c r="J26" s="69">
        <f t="shared" si="0"/>
        <v>100</v>
      </c>
      <c r="K26" s="67">
        <f t="shared" si="1"/>
        <v>123</v>
      </c>
      <c r="L26" s="68">
        <f>名簿!K26</f>
        <v>0</v>
      </c>
      <c r="M26" s="68" t="str">
        <f>名簿!L26</f>
        <v/>
      </c>
      <c r="N26" s="69">
        <f>名簿!M26</f>
        <v>0</v>
      </c>
      <c r="O26" s="70">
        <f>名簿!N26</f>
        <v>0</v>
      </c>
      <c r="P26" s="129" t="str">
        <f t="shared" si="2"/>
        <v>江陽</v>
      </c>
      <c r="Q26" s="72"/>
      <c r="R26" s="74"/>
      <c r="S26" s="48">
        <f>COUNTA(Q26,#REF!,#REF!)</f>
        <v>2</v>
      </c>
    </row>
    <row r="27" spans="2:22">
      <c r="B27" s="26" t="s">
        <v>193</v>
      </c>
      <c r="C27" s="39">
        <v>403</v>
      </c>
      <c r="D27" s="39">
        <v>51</v>
      </c>
      <c r="E27" s="26" t="s">
        <v>204</v>
      </c>
      <c r="F27" s="27"/>
      <c r="I27" s="82">
        <v>24</v>
      </c>
      <c r="J27" s="82">
        <f t="shared" si="0"/>
        <v>100</v>
      </c>
      <c r="K27" s="80">
        <f t="shared" si="1"/>
        <v>124</v>
      </c>
      <c r="L27" s="81">
        <f>名簿!K27</f>
        <v>0</v>
      </c>
      <c r="M27" s="81" t="str">
        <f>名簿!L27</f>
        <v/>
      </c>
      <c r="N27" s="82">
        <f>名簿!M27</f>
        <v>0</v>
      </c>
      <c r="O27" s="83">
        <f>名簿!N27</f>
        <v>0</v>
      </c>
      <c r="P27" s="133" t="str">
        <f t="shared" si="2"/>
        <v>江陽</v>
      </c>
      <c r="Q27" s="85"/>
      <c r="R27" s="87"/>
      <c r="S27" s="48">
        <f>COUNTA(Q27,#REF!,#REF!)</f>
        <v>2</v>
      </c>
    </row>
    <row r="28" spans="2:22">
      <c r="B28" s="26" t="s">
        <v>193</v>
      </c>
      <c r="C28" s="39">
        <v>404</v>
      </c>
      <c r="D28" s="39">
        <v>53</v>
      </c>
      <c r="E28" s="26" t="s">
        <v>1562</v>
      </c>
      <c r="F28" s="27"/>
      <c r="I28" s="134">
        <v>25</v>
      </c>
      <c r="J28" s="134">
        <f t="shared" si="0"/>
        <v>100</v>
      </c>
      <c r="K28" s="89">
        <f t="shared" si="1"/>
        <v>125</v>
      </c>
      <c r="L28" s="90">
        <f>名簿!K28</f>
        <v>0</v>
      </c>
      <c r="M28" s="90" t="str">
        <f>名簿!L28</f>
        <v/>
      </c>
      <c r="N28" s="91">
        <f>名簿!M28</f>
        <v>0</v>
      </c>
      <c r="O28" s="92">
        <f>名簿!N28</f>
        <v>0</v>
      </c>
      <c r="P28" s="135" t="str">
        <f t="shared" si="2"/>
        <v>江陽</v>
      </c>
      <c r="Q28" s="94"/>
      <c r="R28" s="96"/>
      <c r="S28" s="48">
        <f>COUNTA(Q28,#REF!,#REF!)</f>
        <v>2</v>
      </c>
    </row>
    <row r="29" spans="2:22">
      <c r="B29" s="26" t="s">
        <v>193</v>
      </c>
      <c r="C29" s="39">
        <v>405</v>
      </c>
      <c r="D29" s="39">
        <v>55</v>
      </c>
      <c r="E29" s="26" t="s">
        <v>214</v>
      </c>
      <c r="F29" s="27"/>
      <c r="I29" s="69">
        <v>26</v>
      </c>
      <c r="J29" s="69">
        <f t="shared" si="0"/>
        <v>100</v>
      </c>
      <c r="K29" s="67">
        <f t="shared" si="1"/>
        <v>126</v>
      </c>
      <c r="L29" s="68">
        <f>名簿!K29</f>
        <v>0</v>
      </c>
      <c r="M29" s="68" t="str">
        <f>名簿!L29</f>
        <v/>
      </c>
      <c r="N29" s="69">
        <f>名簿!M29</f>
        <v>0</v>
      </c>
      <c r="O29" s="70">
        <f>名簿!N29</f>
        <v>0</v>
      </c>
      <c r="P29" s="129" t="str">
        <f t="shared" si="2"/>
        <v>江陽</v>
      </c>
      <c r="Q29" s="72"/>
      <c r="R29" s="74"/>
      <c r="S29" s="48">
        <f>COUNTA(Q29,#REF!,#REF!)</f>
        <v>2</v>
      </c>
    </row>
    <row r="30" spans="2:22">
      <c r="B30" s="26" t="s">
        <v>193</v>
      </c>
      <c r="C30" s="39">
        <v>406</v>
      </c>
      <c r="D30" s="39">
        <v>57</v>
      </c>
      <c r="E30" s="26" t="s">
        <v>219</v>
      </c>
      <c r="F30" s="27"/>
      <c r="I30" s="69">
        <v>27</v>
      </c>
      <c r="J30" s="69">
        <f t="shared" si="0"/>
        <v>100</v>
      </c>
      <c r="K30" s="67">
        <f t="shared" si="1"/>
        <v>127</v>
      </c>
      <c r="L30" s="68">
        <f>名簿!K30</f>
        <v>0</v>
      </c>
      <c r="M30" s="68" t="str">
        <f>名簿!L30</f>
        <v/>
      </c>
      <c r="N30" s="69">
        <f>名簿!M30</f>
        <v>0</v>
      </c>
      <c r="O30" s="70">
        <f>名簿!N30</f>
        <v>0</v>
      </c>
      <c r="P30" s="129" t="str">
        <f t="shared" si="2"/>
        <v>江陽</v>
      </c>
      <c r="Q30" s="72"/>
      <c r="R30" s="74"/>
      <c r="S30" s="48">
        <f>COUNTA(Q30,#REF!,#REF!)</f>
        <v>2</v>
      </c>
    </row>
    <row r="31" spans="2:22">
      <c r="B31" s="26" t="s">
        <v>224</v>
      </c>
      <c r="C31" s="39">
        <v>501</v>
      </c>
      <c r="D31" s="39">
        <v>59</v>
      </c>
      <c r="E31" s="26" t="s">
        <v>225</v>
      </c>
      <c r="F31" s="27"/>
      <c r="I31" s="69">
        <v>28</v>
      </c>
      <c r="J31" s="69">
        <f t="shared" si="0"/>
        <v>100</v>
      </c>
      <c r="K31" s="67">
        <f t="shared" si="1"/>
        <v>128</v>
      </c>
      <c r="L31" s="68">
        <f>名簿!K31</f>
        <v>0</v>
      </c>
      <c r="M31" s="68" t="str">
        <f>名簿!L31</f>
        <v/>
      </c>
      <c r="N31" s="69">
        <f>名簿!M31</f>
        <v>0</v>
      </c>
      <c r="O31" s="70">
        <f>名簿!N31</f>
        <v>0</v>
      </c>
      <c r="P31" s="129" t="str">
        <f t="shared" si="2"/>
        <v>江陽</v>
      </c>
      <c r="Q31" s="72"/>
      <c r="R31" s="74"/>
      <c r="S31" s="48">
        <f>COUNTA(Q31,#REF!,#REF!)</f>
        <v>2</v>
      </c>
    </row>
    <row r="32" spans="2:22">
      <c r="B32" s="26" t="s">
        <v>224</v>
      </c>
      <c r="C32" s="39">
        <v>502</v>
      </c>
      <c r="D32" s="39">
        <v>61</v>
      </c>
      <c r="E32" s="26" t="s">
        <v>230</v>
      </c>
      <c r="F32" s="27"/>
      <c r="I32" s="82">
        <v>29</v>
      </c>
      <c r="J32" s="82">
        <f t="shared" si="0"/>
        <v>100</v>
      </c>
      <c r="K32" s="80">
        <f t="shared" si="1"/>
        <v>129</v>
      </c>
      <c r="L32" s="81">
        <f>名簿!K32</f>
        <v>0</v>
      </c>
      <c r="M32" s="81" t="str">
        <f>名簿!L32</f>
        <v/>
      </c>
      <c r="N32" s="82">
        <f>名簿!M32</f>
        <v>0</v>
      </c>
      <c r="O32" s="83">
        <f>名簿!N32</f>
        <v>0</v>
      </c>
      <c r="P32" s="133" t="str">
        <f t="shared" si="2"/>
        <v>江陽</v>
      </c>
      <c r="Q32" s="85"/>
      <c r="R32" s="87"/>
      <c r="S32" s="48">
        <f>COUNTA(Q32,#REF!,#REF!)</f>
        <v>2</v>
      </c>
    </row>
    <row r="33" spans="2:19">
      <c r="B33" s="26" t="s">
        <v>224</v>
      </c>
      <c r="C33" s="39">
        <v>503</v>
      </c>
      <c r="D33" s="39">
        <v>63</v>
      </c>
      <c r="E33" s="26" t="s">
        <v>235</v>
      </c>
      <c r="F33" s="27"/>
      <c r="I33" s="134">
        <v>30</v>
      </c>
      <c r="J33" s="134">
        <f t="shared" si="0"/>
        <v>100</v>
      </c>
      <c r="K33" s="89">
        <f t="shared" si="1"/>
        <v>130</v>
      </c>
      <c r="L33" s="90">
        <f>名簿!K33</f>
        <v>0</v>
      </c>
      <c r="M33" s="90" t="str">
        <f>名簿!L33</f>
        <v/>
      </c>
      <c r="N33" s="91">
        <f>名簿!M33</f>
        <v>0</v>
      </c>
      <c r="O33" s="92">
        <f>名簿!N33</f>
        <v>0</v>
      </c>
      <c r="P33" s="135" t="str">
        <f t="shared" si="2"/>
        <v>江陽</v>
      </c>
      <c r="Q33" s="94"/>
      <c r="R33" s="96"/>
      <c r="S33" s="48">
        <f>COUNTA(Q33,#REF!,#REF!)</f>
        <v>2</v>
      </c>
    </row>
    <row r="34" spans="2:19">
      <c r="B34" s="26" t="s">
        <v>224</v>
      </c>
      <c r="C34" s="39">
        <v>504</v>
      </c>
      <c r="D34" s="39">
        <v>65</v>
      </c>
      <c r="E34" s="26" t="s">
        <v>224</v>
      </c>
      <c r="F34" s="27"/>
      <c r="I34" s="69">
        <v>31</v>
      </c>
      <c r="J34" s="69">
        <f t="shared" si="0"/>
        <v>100</v>
      </c>
      <c r="K34" s="67">
        <f t="shared" si="1"/>
        <v>131</v>
      </c>
      <c r="L34" s="68">
        <f>名簿!K34</f>
        <v>0</v>
      </c>
      <c r="M34" s="68" t="str">
        <f>名簿!L34</f>
        <v/>
      </c>
      <c r="N34" s="69">
        <f>名簿!M34</f>
        <v>0</v>
      </c>
      <c r="O34" s="70">
        <f>名簿!N34</f>
        <v>0</v>
      </c>
      <c r="P34" s="129" t="str">
        <f t="shared" si="2"/>
        <v>江陽</v>
      </c>
      <c r="Q34" s="72"/>
      <c r="R34" s="74"/>
      <c r="S34" s="48">
        <f>COUNTA(Q34,#REF!,#REF!)</f>
        <v>2</v>
      </c>
    </row>
    <row r="35" spans="2:19">
      <c r="B35" s="26" t="s">
        <v>224</v>
      </c>
      <c r="C35" s="39">
        <v>505</v>
      </c>
      <c r="D35" s="39">
        <v>67</v>
      </c>
      <c r="E35" s="26" t="s">
        <v>1563</v>
      </c>
      <c r="F35" s="27"/>
      <c r="I35" s="69">
        <v>32</v>
      </c>
      <c r="J35" s="69">
        <f t="shared" si="0"/>
        <v>100</v>
      </c>
      <c r="K35" s="67">
        <f t="shared" si="1"/>
        <v>132</v>
      </c>
      <c r="L35" s="68">
        <f>名簿!K35</f>
        <v>0</v>
      </c>
      <c r="M35" s="68" t="str">
        <f>名簿!L35</f>
        <v/>
      </c>
      <c r="N35" s="69">
        <f>名簿!M35</f>
        <v>0</v>
      </c>
      <c r="O35" s="70">
        <f>名簿!N35</f>
        <v>0</v>
      </c>
      <c r="P35" s="129" t="str">
        <f t="shared" si="2"/>
        <v>江陽</v>
      </c>
      <c r="Q35" s="72"/>
      <c r="R35" s="74"/>
      <c r="S35" s="48">
        <f>COUNTA(Q35,#REF!,#REF!)</f>
        <v>2</v>
      </c>
    </row>
    <row r="36" spans="2:19">
      <c r="B36" s="26" t="s">
        <v>224</v>
      </c>
      <c r="C36" s="39">
        <v>506</v>
      </c>
      <c r="D36" s="39">
        <v>69</v>
      </c>
      <c r="E36" s="26" t="s">
        <v>250</v>
      </c>
      <c r="F36" s="27"/>
      <c r="I36" s="69">
        <v>33</v>
      </c>
      <c r="J36" s="69">
        <f t="shared" si="0"/>
        <v>100</v>
      </c>
      <c r="K36" s="67">
        <f t="shared" si="1"/>
        <v>133</v>
      </c>
      <c r="L36" s="68">
        <f>名簿!K36</f>
        <v>0</v>
      </c>
      <c r="M36" s="68" t="str">
        <f>名簿!L36</f>
        <v/>
      </c>
      <c r="N36" s="69">
        <f>名簿!M36</f>
        <v>0</v>
      </c>
      <c r="O36" s="70">
        <f>名簿!N36</f>
        <v>0</v>
      </c>
      <c r="P36" s="129" t="str">
        <f t="shared" si="2"/>
        <v>江陽</v>
      </c>
      <c r="Q36" s="72"/>
      <c r="R36" s="74"/>
      <c r="S36" s="48">
        <f>COUNTA(Q36,#REF!,#REF!)</f>
        <v>2</v>
      </c>
    </row>
    <row r="37" spans="2:19">
      <c r="B37" s="26" t="s">
        <v>224</v>
      </c>
      <c r="C37" s="39">
        <v>507</v>
      </c>
      <c r="D37" s="39">
        <v>71</v>
      </c>
      <c r="E37" s="26" t="s">
        <v>255</v>
      </c>
      <c r="F37" s="27"/>
      <c r="I37" s="82">
        <v>34</v>
      </c>
      <c r="J37" s="82">
        <f t="shared" si="0"/>
        <v>100</v>
      </c>
      <c r="K37" s="80">
        <f t="shared" si="1"/>
        <v>134</v>
      </c>
      <c r="L37" s="81">
        <f>名簿!K37</f>
        <v>0</v>
      </c>
      <c r="M37" s="81" t="str">
        <f>名簿!L37</f>
        <v/>
      </c>
      <c r="N37" s="82">
        <f>名簿!M37</f>
        <v>0</v>
      </c>
      <c r="O37" s="83">
        <f>名簿!N37</f>
        <v>0</v>
      </c>
      <c r="P37" s="133" t="str">
        <f t="shared" si="2"/>
        <v>江陽</v>
      </c>
      <c r="Q37" s="85"/>
      <c r="R37" s="87"/>
      <c r="S37" s="48">
        <f>COUNTA(Q37,#REF!,#REF!)</f>
        <v>2</v>
      </c>
    </row>
    <row r="38" spans="2:19">
      <c r="B38" s="26" t="s">
        <v>224</v>
      </c>
      <c r="C38" s="39">
        <v>508</v>
      </c>
      <c r="D38" s="39">
        <v>73</v>
      </c>
      <c r="E38" s="26" t="s">
        <v>260</v>
      </c>
      <c r="F38" s="27"/>
      <c r="I38" s="134">
        <v>35</v>
      </c>
      <c r="J38" s="134">
        <f t="shared" si="0"/>
        <v>100</v>
      </c>
      <c r="K38" s="89">
        <f t="shared" si="1"/>
        <v>135</v>
      </c>
      <c r="L38" s="90">
        <f>名簿!K38</f>
        <v>0</v>
      </c>
      <c r="M38" s="90" t="str">
        <f>名簿!L38</f>
        <v/>
      </c>
      <c r="N38" s="91">
        <f>名簿!M38</f>
        <v>0</v>
      </c>
      <c r="O38" s="92">
        <f>名簿!N38</f>
        <v>0</v>
      </c>
      <c r="P38" s="135" t="str">
        <f t="shared" si="2"/>
        <v>江陽</v>
      </c>
      <c r="Q38" s="94"/>
      <c r="R38" s="96"/>
      <c r="S38" s="48">
        <f>COUNTA(Q38,#REF!,#REF!)</f>
        <v>2</v>
      </c>
    </row>
    <row r="39" spans="2:19">
      <c r="B39" s="26" t="s">
        <v>265</v>
      </c>
      <c r="C39" s="39">
        <v>601</v>
      </c>
      <c r="D39" s="39">
        <v>75</v>
      </c>
      <c r="E39" s="26" t="s">
        <v>265</v>
      </c>
      <c r="F39" s="27"/>
      <c r="I39" s="69">
        <v>36</v>
      </c>
      <c r="J39" s="69">
        <f t="shared" si="0"/>
        <v>100</v>
      </c>
      <c r="K39" s="67">
        <f t="shared" si="1"/>
        <v>136</v>
      </c>
      <c r="L39" s="68">
        <f>名簿!K39</f>
        <v>0</v>
      </c>
      <c r="M39" s="68" t="str">
        <f>名簿!L39</f>
        <v/>
      </c>
      <c r="N39" s="69">
        <f>名簿!M39</f>
        <v>0</v>
      </c>
      <c r="O39" s="70">
        <f>名簿!N39</f>
        <v>0</v>
      </c>
      <c r="P39" s="129" t="str">
        <f t="shared" si="2"/>
        <v>江陽</v>
      </c>
      <c r="Q39" s="72"/>
      <c r="R39" s="74"/>
      <c r="S39" s="48">
        <f>COUNTA(Q39,#REF!,#REF!)</f>
        <v>2</v>
      </c>
    </row>
    <row r="40" spans="2:19">
      <c r="B40" s="26" t="s">
        <v>265</v>
      </c>
      <c r="C40" s="39">
        <v>602</v>
      </c>
      <c r="D40" s="39">
        <v>77</v>
      </c>
      <c r="E40" s="26" t="s">
        <v>270</v>
      </c>
      <c r="F40" s="27"/>
      <c r="I40" s="69">
        <v>37</v>
      </c>
      <c r="J40" s="69">
        <f t="shared" si="0"/>
        <v>100</v>
      </c>
      <c r="K40" s="67">
        <f t="shared" si="1"/>
        <v>137</v>
      </c>
      <c r="L40" s="68">
        <f>名簿!K40</f>
        <v>0</v>
      </c>
      <c r="M40" s="68" t="str">
        <f>名簿!L40</f>
        <v/>
      </c>
      <c r="N40" s="69">
        <f>名簿!M40</f>
        <v>0</v>
      </c>
      <c r="O40" s="70">
        <f>名簿!N40</f>
        <v>0</v>
      </c>
      <c r="P40" s="129" t="str">
        <f t="shared" si="2"/>
        <v>江陽</v>
      </c>
      <c r="Q40" s="136"/>
      <c r="R40" s="137"/>
      <c r="S40" s="48">
        <f>COUNTA(Q40,#REF!,#REF!)</f>
        <v>2</v>
      </c>
    </row>
    <row r="41" spans="2:19">
      <c r="B41" s="26" t="s">
        <v>265</v>
      </c>
      <c r="C41" s="39">
        <v>603</v>
      </c>
      <c r="D41" s="39">
        <v>79</v>
      </c>
      <c r="E41" s="26" t="s">
        <v>275</v>
      </c>
      <c r="F41" s="27"/>
      <c r="I41" s="69">
        <v>38</v>
      </c>
      <c r="J41" s="69">
        <f t="shared" si="0"/>
        <v>100</v>
      </c>
      <c r="K41" s="67">
        <f t="shared" si="1"/>
        <v>138</v>
      </c>
      <c r="L41" s="68">
        <f>名簿!K41</f>
        <v>0</v>
      </c>
      <c r="M41" s="68" t="str">
        <f>名簿!L41</f>
        <v/>
      </c>
      <c r="N41" s="69">
        <f>名簿!M41</f>
        <v>0</v>
      </c>
      <c r="O41" s="70">
        <f>名簿!N41</f>
        <v>0</v>
      </c>
      <c r="P41" s="129" t="str">
        <f t="shared" si="2"/>
        <v>江陽</v>
      </c>
      <c r="Q41" s="72"/>
      <c r="R41" s="74"/>
      <c r="S41" s="48">
        <f>COUNTA(Q41,#REF!,#REF!)</f>
        <v>2</v>
      </c>
    </row>
    <row r="42" spans="2:19">
      <c r="B42" s="26" t="s">
        <v>265</v>
      </c>
      <c r="C42" s="39">
        <v>604</v>
      </c>
      <c r="D42" s="39">
        <v>81</v>
      </c>
      <c r="E42" s="26" t="s">
        <v>279</v>
      </c>
      <c r="F42" s="27"/>
      <c r="G42" s="100" t="s">
        <v>82</v>
      </c>
      <c r="I42" s="82">
        <v>39</v>
      </c>
      <c r="J42" s="82">
        <f t="shared" si="0"/>
        <v>100</v>
      </c>
      <c r="K42" s="80">
        <f t="shared" si="1"/>
        <v>139</v>
      </c>
      <c r="L42" s="81">
        <f>名簿!K42</f>
        <v>0</v>
      </c>
      <c r="M42" s="81" t="str">
        <f>名簿!L42</f>
        <v/>
      </c>
      <c r="N42" s="82">
        <f>名簿!M42</f>
        <v>0</v>
      </c>
      <c r="O42" s="83">
        <f>名簿!N42</f>
        <v>0</v>
      </c>
      <c r="P42" s="133" t="str">
        <f t="shared" si="2"/>
        <v>江陽</v>
      </c>
      <c r="Q42" s="85"/>
      <c r="R42" s="87"/>
      <c r="S42" s="48">
        <f>COUNTA(Q42,#REF!,#REF!)</f>
        <v>2</v>
      </c>
    </row>
    <row r="43" spans="2:19">
      <c r="B43" s="26" t="s">
        <v>265</v>
      </c>
      <c r="C43" s="39">
        <v>605</v>
      </c>
      <c r="D43" s="39">
        <v>83</v>
      </c>
      <c r="E43" s="26" t="s">
        <v>283</v>
      </c>
      <c r="F43" s="27"/>
      <c r="G43" s="100" t="s">
        <v>284</v>
      </c>
      <c r="I43" s="134">
        <v>40</v>
      </c>
      <c r="J43" s="134">
        <f t="shared" si="0"/>
        <v>100</v>
      </c>
      <c r="K43" s="89">
        <f t="shared" si="1"/>
        <v>140</v>
      </c>
      <c r="L43" s="90">
        <f>名簿!K43</f>
        <v>0</v>
      </c>
      <c r="M43" s="90" t="str">
        <f>名簿!L43</f>
        <v/>
      </c>
      <c r="N43" s="91">
        <f>名簿!M43</f>
        <v>0</v>
      </c>
      <c r="O43" s="92">
        <f>名簿!N43</f>
        <v>0</v>
      </c>
      <c r="P43" s="135" t="str">
        <f t="shared" si="2"/>
        <v>江陽</v>
      </c>
      <c r="Q43" s="94"/>
      <c r="R43" s="96"/>
      <c r="S43" s="48">
        <f>COUNTA(Q43,#REF!,#REF!)</f>
        <v>2</v>
      </c>
    </row>
    <row r="44" spans="2:19">
      <c r="B44" s="26" t="s">
        <v>265</v>
      </c>
      <c r="C44" s="39">
        <v>606</v>
      </c>
      <c r="D44" s="39">
        <v>85</v>
      </c>
      <c r="E44" s="26" t="s">
        <v>288</v>
      </c>
      <c r="F44" s="27"/>
      <c r="G44" s="100"/>
      <c r="I44" s="69">
        <v>41</v>
      </c>
      <c r="J44" s="69">
        <f t="shared" si="0"/>
        <v>100</v>
      </c>
      <c r="K44" s="67">
        <f t="shared" si="1"/>
        <v>141</v>
      </c>
      <c r="L44" s="68">
        <f>名簿!K44</f>
        <v>0</v>
      </c>
      <c r="M44" s="68" t="str">
        <f>名簿!L44</f>
        <v/>
      </c>
      <c r="N44" s="69">
        <f>名簿!M44</f>
        <v>0</v>
      </c>
      <c r="O44" s="70">
        <f>名簿!N44</f>
        <v>0</v>
      </c>
      <c r="P44" s="129" t="str">
        <f t="shared" si="2"/>
        <v>江陽</v>
      </c>
      <c r="Q44" s="72"/>
      <c r="R44" s="74"/>
      <c r="S44" s="48">
        <f>COUNTA(Q44,#REF!,#REF!)</f>
        <v>2</v>
      </c>
    </row>
    <row r="45" spans="2:19">
      <c r="B45" s="26" t="s">
        <v>265</v>
      </c>
      <c r="C45" s="39">
        <v>607</v>
      </c>
      <c r="D45" s="39">
        <v>87</v>
      </c>
      <c r="E45" s="26" t="s">
        <v>292</v>
      </c>
      <c r="F45" s="27"/>
      <c r="G45" s="100">
        <v>1</v>
      </c>
      <c r="I45" s="69">
        <v>42</v>
      </c>
      <c r="J45" s="69">
        <f t="shared" si="0"/>
        <v>100</v>
      </c>
      <c r="K45" s="67">
        <f t="shared" si="1"/>
        <v>142</v>
      </c>
      <c r="L45" s="68">
        <f>名簿!K45</f>
        <v>0</v>
      </c>
      <c r="M45" s="68" t="str">
        <f>名簿!L45</f>
        <v/>
      </c>
      <c r="N45" s="69">
        <f>名簿!M45</f>
        <v>0</v>
      </c>
      <c r="O45" s="70">
        <f>名簿!N45</f>
        <v>0</v>
      </c>
      <c r="P45" s="129" t="str">
        <f t="shared" si="2"/>
        <v>江陽</v>
      </c>
      <c r="Q45" s="72"/>
      <c r="R45" s="74"/>
      <c r="S45" s="48">
        <f>COUNTA(Q45,#REF!,#REF!)</f>
        <v>2</v>
      </c>
    </row>
    <row r="46" spans="2:19">
      <c r="B46" s="26" t="s">
        <v>265</v>
      </c>
      <c r="C46" s="39">
        <v>608</v>
      </c>
      <c r="D46" s="39">
        <v>89</v>
      </c>
      <c r="E46" s="26" t="s">
        <v>296</v>
      </c>
      <c r="F46" s="27"/>
      <c r="G46" s="100">
        <v>2</v>
      </c>
      <c r="I46" s="69">
        <v>43</v>
      </c>
      <c r="J46" s="69">
        <f t="shared" si="0"/>
        <v>100</v>
      </c>
      <c r="K46" s="67">
        <f t="shared" si="1"/>
        <v>143</v>
      </c>
      <c r="L46" s="68">
        <f>名簿!K46</f>
        <v>0</v>
      </c>
      <c r="M46" s="68" t="str">
        <f>名簿!L46</f>
        <v/>
      </c>
      <c r="N46" s="69">
        <f>名簿!M46</f>
        <v>0</v>
      </c>
      <c r="O46" s="70">
        <f>名簿!N46</f>
        <v>0</v>
      </c>
      <c r="P46" s="129" t="str">
        <f t="shared" si="2"/>
        <v>江陽</v>
      </c>
      <c r="Q46" s="72"/>
      <c r="R46" s="74"/>
      <c r="S46" s="48">
        <f>COUNTA(Q46,#REF!,#REF!)</f>
        <v>2</v>
      </c>
    </row>
    <row r="47" spans="2:19">
      <c r="B47" s="26" t="s">
        <v>265</v>
      </c>
      <c r="C47" s="39">
        <v>609</v>
      </c>
      <c r="D47" s="39">
        <v>91</v>
      </c>
      <c r="E47" s="26" t="s">
        <v>300</v>
      </c>
      <c r="F47" s="27"/>
      <c r="G47" s="100">
        <v>3</v>
      </c>
      <c r="I47" s="82">
        <v>44</v>
      </c>
      <c r="J47" s="82">
        <f t="shared" si="0"/>
        <v>100</v>
      </c>
      <c r="K47" s="80">
        <f t="shared" si="1"/>
        <v>144</v>
      </c>
      <c r="L47" s="81">
        <f>名簿!K47</f>
        <v>0</v>
      </c>
      <c r="M47" s="81" t="str">
        <f>名簿!L47</f>
        <v/>
      </c>
      <c r="N47" s="82">
        <f>名簿!M47</f>
        <v>0</v>
      </c>
      <c r="O47" s="83">
        <f>名簿!N47</f>
        <v>0</v>
      </c>
      <c r="P47" s="133" t="str">
        <f t="shared" si="2"/>
        <v>江陽</v>
      </c>
      <c r="Q47" s="85"/>
      <c r="R47" s="87"/>
      <c r="S47" s="48">
        <f>COUNTA(Q47,#REF!,#REF!)</f>
        <v>2</v>
      </c>
    </row>
    <row r="48" spans="2:19">
      <c r="B48" s="26" t="s">
        <v>265</v>
      </c>
      <c r="C48" s="39">
        <v>610</v>
      </c>
      <c r="D48" s="39">
        <v>93</v>
      </c>
      <c r="E48" s="26" t="s">
        <v>304</v>
      </c>
      <c r="F48" s="27"/>
      <c r="I48" s="134">
        <v>45</v>
      </c>
      <c r="J48" s="134">
        <f t="shared" si="0"/>
        <v>100</v>
      </c>
      <c r="K48" s="89">
        <f t="shared" si="1"/>
        <v>145</v>
      </c>
      <c r="L48" s="90">
        <f>名簿!K48</f>
        <v>0</v>
      </c>
      <c r="M48" s="90" t="str">
        <f>名簿!L48</f>
        <v/>
      </c>
      <c r="N48" s="91">
        <f>名簿!M48</f>
        <v>0</v>
      </c>
      <c r="O48" s="92">
        <f>名簿!N48</f>
        <v>0</v>
      </c>
      <c r="P48" s="135" t="str">
        <f t="shared" si="2"/>
        <v>江陽</v>
      </c>
      <c r="Q48" s="94"/>
      <c r="R48" s="96"/>
      <c r="S48" s="48">
        <f>COUNTA(Q48,#REF!,#REF!)</f>
        <v>2</v>
      </c>
    </row>
    <row r="49" spans="2:19">
      <c r="B49" s="26" t="s">
        <v>265</v>
      </c>
      <c r="C49" s="39"/>
      <c r="D49" s="39">
        <v>95</v>
      </c>
      <c r="E49" s="98" t="s">
        <v>1545</v>
      </c>
      <c r="F49" s="99"/>
      <c r="I49" s="69">
        <v>46</v>
      </c>
      <c r="J49" s="69">
        <f t="shared" si="0"/>
        <v>100</v>
      </c>
      <c r="K49" s="67">
        <f t="shared" si="1"/>
        <v>146</v>
      </c>
      <c r="L49" s="68">
        <f>名簿!K49</f>
        <v>0</v>
      </c>
      <c r="M49" s="68" t="str">
        <f>名簿!L49</f>
        <v/>
      </c>
      <c r="N49" s="69">
        <f>名簿!M49</f>
        <v>0</v>
      </c>
      <c r="O49" s="70">
        <f>名簿!N49</f>
        <v>0</v>
      </c>
      <c r="P49" s="129" t="str">
        <f t="shared" si="2"/>
        <v>江陽</v>
      </c>
      <c r="Q49" s="72"/>
      <c r="R49" s="74"/>
      <c r="S49" s="48">
        <f>COUNTA(Q49,#REF!,#REF!)</f>
        <v>2</v>
      </c>
    </row>
    <row r="50" spans="2:19">
      <c r="B50" s="26" t="s">
        <v>312</v>
      </c>
      <c r="C50" s="39">
        <v>701</v>
      </c>
      <c r="D50" s="39">
        <v>97</v>
      </c>
      <c r="E50" s="26" t="s">
        <v>313</v>
      </c>
      <c r="F50" s="27"/>
      <c r="I50" s="69">
        <v>47</v>
      </c>
      <c r="J50" s="69">
        <f t="shared" si="0"/>
        <v>100</v>
      </c>
      <c r="K50" s="67">
        <f t="shared" si="1"/>
        <v>147</v>
      </c>
      <c r="L50" s="68">
        <f>名簿!K50</f>
        <v>0</v>
      </c>
      <c r="M50" s="68" t="str">
        <f>名簿!L50</f>
        <v/>
      </c>
      <c r="N50" s="69">
        <f>名簿!M50</f>
        <v>0</v>
      </c>
      <c r="O50" s="70">
        <f>名簿!N50</f>
        <v>0</v>
      </c>
      <c r="P50" s="129" t="str">
        <f t="shared" si="2"/>
        <v>江陽</v>
      </c>
      <c r="Q50" s="72"/>
      <c r="R50" s="74"/>
      <c r="S50" s="48">
        <f>COUNTA(Q50,#REF!,#REF!)</f>
        <v>2</v>
      </c>
    </row>
    <row r="51" spans="2:19">
      <c r="B51" s="26" t="s">
        <v>312</v>
      </c>
      <c r="C51" s="39">
        <v>702</v>
      </c>
      <c r="D51" s="39">
        <v>99</v>
      </c>
      <c r="E51" s="26" t="s">
        <v>312</v>
      </c>
      <c r="F51" s="27"/>
      <c r="I51" s="69">
        <v>48</v>
      </c>
      <c r="J51" s="69">
        <f t="shared" si="0"/>
        <v>100</v>
      </c>
      <c r="K51" s="67">
        <f t="shared" si="1"/>
        <v>148</v>
      </c>
      <c r="L51" s="68">
        <f>名簿!K51</f>
        <v>0</v>
      </c>
      <c r="M51" s="68" t="str">
        <f>名簿!L51</f>
        <v/>
      </c>
      <c r="N51" s="69">
        <f>名簿!M51</f>
        <v>0</v>
      </c>
      <c r="O51" s="70">
        <f>名簿!N51</f>
        <v>0</v>
      </c>
      <c r="P51" s="129" t="str">
        <f t="shared" si="2"/>
        <v>江陽</v>
      </c>
      <c r="Q51" s="72"/>
      <c r="R51" s="74"/>
      <c r="S51" s="48">
        <f>COUNTA(Q51,#REF!,#REF!)</f>
        <v>2</v>
      </c>
    </row>
    <row r="52" spans="2:19">
      <c r="B52" s="26" t="s">
        <v>312</v>
      </c>
      <c r="C52" s="39">
        <v>703</v>
      </c>
      <c r="D52" s="39">
        <v>101</v>
      </c>
      <c r="E52" s="26" t="s">
        <v>319</v>
      </c>
      <c r="F52" s="27"/>
      <c r="I52" s="82">
        <v>49</v>
      </c>
      <c r="J52" s="82">
        <f t="shared" si="0"/>
        <v>100</v>
      </c>
      <c r="K52" s="80">
        <f t="shared" si="1"/>
        <v>149</v>
      </c>
      <c r="L52" s="81">
        <f>名簿!K52</f>
        <v>0</v>
      </c>
      <c r="M52" s="81" t="str">
        <f>名簿!L52</f>
        <v/>
      </c>
      <c r="N52" s="82">
        <f>名簿!M52</f>
        <v>0</v>
      </c>
      <c r="O52" s="83">
        <f>名簿!N52</f>
        <v>0</v>
      </c>
      <c r="P52" s="133" t="str">
        <f t="shared" si="2"/>
        <v>江陽</v>
      </c>
      <c r="Q52" s="85"/>
      <c r="R52" s="87"/>
      <c r="S52" s="48">
        <f>COUNTA(Q52,#REF!,#REF!)</f>
        <v>2</v>
      </c>
    </row>
    <row r="53" spans="2:19">
      <c r="B53" s="26" t="s">
        <v>312</v>
      </c>
      <c r="C53" s="39">
        <v>704</v>
      </c>
      <c r="D53" s="39">
        <v>103</v>
      </c>
      <c r="E53" s="26" t="s">
        <v>323</v>
      </c>
      <c r="F53" s="27"/>
      <c r="I53" s="134">
        <v>50</v>
      </c>
      <c r="J53" s="134">
        <f t="shared" si="0"/>
        <v>100</v>
      </c>
      <c r="K53" s="89">
        <f t="shared" si="1"/>
        <v>150</v>
      </c>
      <c r="L53" s="90">
        <f>名簿!K53</f>
        <v>0</v>
      </c>
      <c r="M53" s="90" t="str">
        <f>名簿!L53</f>
        <v/>
      </c>
      <c r="N53" s="91">
        <f>名簿!M53</f>
        <v>0</v>
      </c>
      <c r="O53" s="92">
        <f>名簿!N53</f>
        <v>0</v>
      </c>
      <c r="P53" s="135" t="str">
        <f t="shared" si="2"/>
        <v>江陽</v>
      </c>
      <c r="Q53" s="94"/>
      <c r="R53" s="96"/>
      <c r="S53" s="48">
        <f>COUNTA(Q53,#REF!,#REF!)</f>
        <v>2</v>
      </c>
    </row>
    <row r="54" spans="2:19">
      <c r="B54" s="26" t="s">
        <v>312</v>
      </c>
      <c r="C54" s="39">
        <v>705</v>
      </c>
      <c r="D54" s="39">
        <v>105</v>
      </c>
      <c r="E54" s="26" t="s">
        <v>327</v>
      </c>
      <c r="F54" s="27"/>
      <c r="I54" s="69">
        <v>51</v>
      </c>
      <c r="J54" s="69">
        <f t="shared" si="0"/>
        <v>100</v>
      </c>
      <c r="K54" s="67">
        <f t="shared" si="1"/>
        <v>151</v>
      </c>
      <c r="L54" s="68">
        <f>名簿!K54</f>
        <v>0</v>
      </c>
      <c r="M54" s="68" t="str">
        <f>名簿!L54</f>
        <v/>
      </c>
      <c r="N54" s="69">
        <f>名簿!M54</f>
        <v>0</v>
      </c>
      <c r="O54" s="70">
        <f>名簿!N54</f>
        <v>0</v>
      </c>
      <c r="P54" s="129" t="str">
        <f t="shared" si="2"/>
        <v>江陽</v>
      </c>
      <c r="Q54" s="72"/>
      <c r="R54" s="74"/>
      <c r="S54" s="48">
        <f>COUNTA(Q54,#REF!,#REF!)</f>
        <v>2</v>
      </c>
    </row>
    <row r="55" spans="2:19">
      <c r="B55" s="26" t="s">
        <v>312</v>
      </c>
      <c r="C55" s="39">
        <v>707</v>
      </c>
      <c r="D55" s="39">
        <v>107</v>
      </c>
      <c r="E55" s="26" t="s">
        <v>1564</v>
      </c>
      <c r="F55" s="27"/>
      <c r="I55" s="69">
        <v>52</v>
      </c>
      <c r="J55" s="69">
        <f t="shared" si="0"/>
        <v>100</v>
      </c>
      <c r="K55" s="67">
        <f t="shared" si="1"/>
        <v>152</v>
      </c>
      <c r="L55" s="68">
        <f>名簿!K55</f>
        <v>0</v>
      </c>
      <c r="M55" s="68" t="str">
        <f>名簿!L55</f>
        <v/>
      </c>
      <c r="N55" s="69">
        <f>名簿!M55</f>
        <v>0</v>
      </c>
      <c r="O55" s="70">
        <f>名簿!N55</f>
        <v>0</v>
      </c>
      <c r="P55" s="129" t="str">
        <f t="shared" si="2"/>
        <v>江陽</v>
      </c>
      <c r="Q55" s="72"/>
      <c r="R55" s="74"/>
      <c r="S55" s="48">
        <f>COUNTA(Q55,#REF!,#REF!)</f>
        <v>2</v>
      </c>
    </row>
    <row r="56" spans="2:19">
      <c r="B56" s="26" t="s">
        <v>312</v>
      </c>
      <c r="C56" s="39">
        <v>706</v>
      </c>
      <c r="D56" s="39">
        <v>109</v>
      </c>
      <c r="E56" s="26" t="s">
        <v>335</v>
      </c>
      <c r="F56" s="27"/>
      <c r="I56" s="69">
        <v>53</v>
      </c>
      <c r="J56" s="69">
        <f t="shared" si="0"/>
        <v>100</v>
      </c>
      <c r="K56" s="67">
        <f t="shared" si="1"/>
        <v>153</v>
      </c>
      <c r="L56" s="68">
        <f>名簿!K56</f>
        <v>0</v>
      </c>
      <c r="M56" s="68" t="str">
        <f>名簿!L56</f>
        <v/>
      </c>
      <c r="N56" s="69">
        <f>名簿!M56</f>
        <v>0</v>
      </c>
      <c r="O56" s="70">
        <f>名簿!N56</f>
        <v>0</v>
      </c>
      <c r="P56" s="129" t="str">
        <f t="shared" si="2"/>
        <v>江陽</v>
      </c>
      <c r="Q56" s="72"/>
      <c r="R56" s="74"/>
      <c r="S56" s="48">
        <f>COUNTA(Q56,#REF!,#REF!)</f>
        <v>2</v>
      </c>
    </row>
    <row r="57" spans="2:19">
      <c r="B57" s="26" t="s">
        <v>312</v>
      </c>
      <c r="C57" s="39">
        <v>708</v>
      </c>
      <c r="D57" s="39">
        <v>111</v>
      </c>
      <c r="E57" s="26" t="s">
        <v>339</v>
      </c>
      <c r="F57" s="27"/>
      <c r="I57" s="82">
        <v>54</v>
      </c>
      <c r="J57" s="82">
        <f t="shared" si="0"/>
        <v>100</v>
      </c>
      <c r="K57" s="80">
        <f t="shared" si="1"/>
        <v>154</v>
      </c>
      <c r="L57" s="81">
        <f>名簿!K57</f>
        <v>0</v>
      </c>
      <c r="M57" s="81" t="str">
        <f>名簿!L57</f>
        <v/>
      </c>
      <c r="N57" s="82">
        <f>名簿!M57</f>
        <v>0</v>
      </c>
      <c r="O57" s="83">
        <f>名簿!N57</f>
        <v>0</v>
      </c>
      <c r="P57" s="133" t="str">
        <f t="shared" si="2"/>
        <v>江陽</v>
      </c>
      <c r="Q57" s="85"/>
      <c r="R57" s="87"/>
      <c r="S57" s="48">
        <f>COUNTA(Q57,#REF!,#REF!)</f>
        <v>2</v>
      </c>
    </row>
    <row r="58" spans="2:19">
      <c r="B58" s="26" t="s">
        <v>312</v>
      </c>
      <c r="C58" s="39"/>
      <c r="D58" s="39">
        <v>113</v>
      </c>
      <c r="E58" s="98" t="s">
        <v>1545</v>
      </c>
      <c r="F58" s="99"/>
      <c r="I58" s="134">
        <v>55</v>
      </c>
      <c r="J58" s="134">
        <f t="shared" si="0"/>
        <v>100</v>
      </c>
      <c r="K58" s="89">
        <f t="shared" si="1"/>
        <v>155</v>
      </c>
      <c r="L58" s="90">
        <f>名簿!K58</f>
        <v>0</v>
      </c>
      <c r="M58" s="90" t="str">
        <f>名簿!L58</f>
        <v/>
      </c>
      <c r="N58" s="91">
        <f>名簿!M58</f>
        <v>0</v>
      </c>
      <c r="O58" s="92">
        <f>名簿!N58</f>
        <v>0</v>
      </c>
      <c r="P58" s="135" t="str">
        <f t="shared" si="2"/>
        <v>江陽</v>
      </c>
      <c r="Q58" s="94"/>
      <c r="R58" s="96"/>
      <c r="S58" s="48">
        <f>COUNTA(Q58,#REF!,#REF!)</f>
        <v>2</v>
      </c>
    </row>
    <row r="59" spans="2:19">
      <c r="B59" s="26" t="s">
        <v>346</v>
      </c>
      <c r="C59" s="39">
        <v>801</v>
      </c>
      <c r="D59" s="39">
        <v>115</v>
      </c>
      <c r="E59" s="26" t="s">
        <v>347</v>
      </c>
      <c r="F59" s="27"/>
      <c r="I59" s="69">
        <v>56</v>
      </c>
      <c r="J59" s="69">
        <f t="shared" si="0"/>
        <v>100</v>
      </c>
      <c r="K59" s="67">
        <f t="shared" si="1"/>
        <v>156</v>
      </c>
      <c r="L59" s="68">
        <f>名簿!K59</f>
        <v>0</v>
      </c>
      <c r="M59" s="68" t="str">
        <f>名簿!L59</f>
        <v/>
      </c>
      <c r="N59" s="69">
        <f>名簿!M59</f>
        <v>0</v>
      </c>
      <c r="O59" s="70">
        <f>名簿!N59</f>
        <v>0</v>
      </c>
      <c r="P59" s="129" t="str">
        <f t="shared" si="2"/>
        <v>江陽</v>
      </c>
      <c r="Q59" s="72"/>
      <c r="R59" s="74"/>
      <c r="S59" s="48">
        <f>COUNTA(Q59,#REF!,#REF!)</f>
        <v>2</v>
      </c>
    </row>
    <row r="60" spans="2:19">
      <c r="B60" s="26" t="s">
        <v>346</v>
      </c>
      <c r="C60" s="39">
        <v>802</v>
      </c>
      <c r="D60" s="39">
        <v>117</v>
      </c>
      <c r="E60" s="26" t="s">
        <v>351</v>
      </c>
      <c r="F60" s="27"/>
      <c r="I60" s="69">
        <v>57</v>
      </c>
      <c r="J60" s="69">
        <f t="shared" si="0"/>
        <v>100</v>
      </c>
      <c r="K60" s="67">
        <f t="shared" si="1"/>
        <v>157</v>
      </c>
      <c r="L60" s="68">
        <f>名簿!K60</f>
        <v>0</v>
      </c>
      <c r="M60" s="68" t="str">
        <f>名簿!L60</f>
        <v/>
      </c>
      <c r="N60" s="69">
        <f>名簿!M60</f>
        <v>0</v>
      </c>
      <c r="O60" s="70">
        <f>名簿!N60</f>
        <v>0</v>
      </c>
      <c r="P60" s="129" t="str">
        <f t="shared" si="2"/>
        <v>江陽</v>
      </c>
      <c r="Q60" s="72"/>
      <c r="R60" s="74"/>
      <c r="S60" s="48">
        <f>COUNTA(Q60,#REF!,#REF!)</f>
        <v>2</v>
      </c>
    </row>
    <row r="61" spans="2:19">
      <c r="B61" s="26" t="s">
        <v>346</v>
      </c>
      <c r="C61" s="39">
        <v>803</v>
      </c>
      <c r="D61" s="39">
        <v>119</v>
      </c>
      <c r="E61" s="26" t="s">
        <v>354</v>
      </c>
      <c r="F61" s="27"/>
      <c r="I61" s="69">
        <v>58</v>
      </c>
      <c r="J61" s="69">
        <f t="shared" si="0"/>
        <v>100</v>
      </c>
      <c r="K61" s="67">
        <f t="shared" si="1"/>
        <v>158</v>
      </c>
      <c r="L61" s="68">
        <f>名簿!K61</f>
        <v>0</v>
      </c>
      <c r="M61" s="68" t="str">
        <f>名簿!L61</f>
        <v/>
      </c>
      <c r="N61" s="69">
        <f>名簿!M61</f>
        <v>0</v>
      </c>
      <c r="O61" s="70">
        <f>名簿!N61</f>
        <v>0</v>
      </c>
      <c r="P61" s="129" t="str">
        <f t="shared" si="2"/>
        <v>江陽</v>
      </c>
      <c r="Q61" s="72"/>
      <c r="R61" s="74"/>
      <c r="S61" s="48">
        <f>COUNTA(Q61,#REF!,#REF!)</f>
        <v>2</v>
      </c>
    </row>
    <row r="62" spans="2:19">
      <c r="B62" s="26" t="s">
        <v>346</v>
      </c>
      <c r="C62" s="39">
        <v>804</v>
      </c>
      <c r="D62" s="39">
        <v>121</v>
      </c>
      <c r="E62" s="26" t="s">
        <v>358</v>
      </c>
      <c r="F62" s="27"/>
      <c r="I62" s="82">
        <v>59</v>
      </c>
      <c r="J62" s="82">
        <f t="shared" si="0"/>
        <v>100</v>
      </c>
      <c r="K62" s="80">
        <f t="shared" si="1"/>
        <v>159</v>
      </c>
      <c r="L62" s="81">
        <f>名簿!K62</f>
        <v>0</v>
      </c>
      <c r="M62" s="81" t="str">
        <f>名簿!L62</f>
        <v/>
      </c>
      <c r="N62" s="82">
        <f>名簿!M62</f>
        <v>0</v>
      </c>
      <c r="O62" s="83">
        <f>名簿!N62</f>
        <v>0</v>
      </c>
      <c r="P62" s="133" t="str">
        <f t="shared" si="2"/>
        <v>江陽</v>
      </c>
      <c r="Q62" s="85"/>
      <c r="R62" s="87"/>
      <c r="S62" s="48">
        <f>COUNTA(Q62,#REF!,#REF!)</f>
        <v>2</v>
      </c>
    </row>
    <row r="63" spans="2:19">
      <c r="B63" s="26" t="s">
        <v>346</v>
      </c>
      <c r="C63" s="39">
        <v>805</v>
      </c>
      <c r="D63" s="39">
        <v>123</v>
      </c>
      <c r="E63" s="26" t="s">
        <v>362</v>
      </c>
      <c r="F63" s="27"/>
      <c r="I63" s="134">
        <v>60</v>
      </c>
      <c r="J63" s="134">
        <f t="shared" si="0"/>
        <v>100</v>
      </c>
      <c r="K63" s="89">
        <f t="shared" si="1"/>
        <v>160</v>
      </c>
      <c r="L63" s="90">
        <f>名簿!K63</f>
        <v>0</v>
      </c>
      <c r="M63" s="90" t="str">
        <f>名簿!L63</f>
        <v/>
      </c>
      <c r="N63" s="91">
        <f>名簿!M63</f>
        <v>0</v>
      </c>
      <c r="O63" s="92">
        <f>名簿!N63</f>
        <v>0</v>
      </c>
      <c r="P63" s="135" t="str">
        <f t="shared" si="2"/>
        <v>江陽</v>
      </c>
      <c r="Q63" s="94"/>
      <c r="R63" s="96"/>
      <c r="S63" s="48">
        <f>COUNTA(Q63,#REF!,#REF!)</f>
        <v>2</v>
      </c>
    </row>
    <row r="64" spans="2:19">
      <c r="B64" s="26" t="s">
        <v>346</v>
      </c>
      <c r="C64" s="39">
        <v>806</v>
      </c>
      <c r="D64" s="39">
        <v>125</v>
      </c>
      <c r="E64" s="26" t="s">
        <v>366</v>
      </c>
      <c r="F64" s="27"/>
      <c r="I64" s="69">
        <v>61</v>
      </c>
      <c r="J64" s="69">
        <f t="shared" si="0"/>
        <v>100</v>
      </c>
      <c r="K64" s="67">
        <f t="shared" si="1"/>
        <v>161</v>
      </c>
      <c r="L64" s="68">
        <f>名簿!K64</f>
        <v>0</v>
      </c>
      <c r="M64" s="68" t="str">
        <f>名簿!L64</f>
        <v/>
      </c>
      <c r="N64" s="69">
        <f>名簿!M64</f>
        <v>0</v>
      </c>
      <c r="O64" s="70">
        <f>名簿!N64</f>
        <v>0</v>
      </c>
      <c r="P64" s="129" t="str">
        <f t="shared" si="2"/>
        <v>江陽</v>
      </c>
      <c r="Q64" s="72"/>
      <c r="R64" s="74"/>
      <c r="S64" s="48">
        <f>COUNTA(Q64,#REF!,#REF!)</f>
        <v>2</v>
      </c>
    </row>
    <row r="65" spans="2:19">
      <c r="B65" s="26" t="s">
        <v>346</v>
      </c>
      <c r="C65" s="39">
        <v>807</v>
      </c>
      <c r="D65" s="39">
        <v>127</v>
      </c>
      <c r="E65" s="26" t="s">
        <v>370</v>
      </c>
      <c r="F65" s="27"/>
      <c r="I65" s="69">
        <v>62</v>
      </c>
      <c r="J65" s="69">
        <f t="shared" si="0"/>
        <v>100</v>
      </c>
      <c r="K65" s="67">
        <f t="shared" si="1"/>
        <v>162</v>
      </c>
      <c r="L65" s="68">
        <f>名簿!K65</f>
        <v>0</v>
      </c>
      <c r="M65" s="68" t="str">
        <f>名簿!L65</f>
        <v/>
      </c>
      <c r="N65" s="69">
        <f>名簿!M65</f>
        <v>0</v>
      </c>
      <c r="O65" s="70">
        <f>名簿!N65</f>
        <v>0</v>
      </c>
      <c r="P65" s="129" t="str">
        <f t="shared" si="2"/>
        <v>江陽</v>
      </c>
      <c r="Q65" s="72"/>
      <c r="R65" s="74"/>
      <c r="S65" s="48">
        <f>COUNTA(Q65,#REF!,#REF!)</f>
        <v>2</v>
      </c>
    </row>
    <row r="66" spans="2:19">
      <c r="B66" s="26" t="s">
        <v>346</v>
      </c>
      <c r="C66" s="39">
        <v>808</v>
      </c>
      <c r="D66" s="39">
        <v>129</v>
      </c>
      <c r="E66" s="26" t="s">
        <v>374</v>
      </c>
      <c r="F66" s="27"/>
      <c r="I66" s="69">
        <v>63</v>
      </c>
      <c r="J66" s="69">
        <f t="shared" si="0"/>
        <v>100</v>
      </c>
      <c r="K66" s="67">
        <f t="shared" si="1"/>
        <v>163</v>
      </c>
      <c r="L66" s="68">
        <f>名簿!K66</f>
        <v>0</v>
      </c>
      <c r="M66" s="68" t="str">
        <f>名簿!L66</f>
        <v/>
      </c>
      <c r="N66" s="69">
        <f>名簿!M66</f>
        <v>0</v>
      </c>
      <c r="O66" s="70">
        <f>名簿!N66</f>
        <v>0</v>
      </c>
      <c r="P66" s="129" t="str">
        <f t="shared" si="2"/>
        <v>江陽</v>
      </c>
      <c r="Q66" s="72"/>
      <c r="R66" s="74"/>
      <c r="S66" s="48">
        <f>COUNTA(Q66,#REF!,#REF!)</f>
        <v>2</v>
      </c>
    </row>
    <row r="67" spans="2:19">
      <c r="B67" s="26" t="s">
        <v>346</v>
      </c>
      <c r="C67" s="39">
        <v>809</v>
      </c>
      <c r="D67" s="39">
        <v>131</v>
      </c>
      <c r="E67" s="26" t="s">
        <v>378</v>
      </c>
      <c r="F67" s="27"/>
      <c r="I67" s="82">
        <v>64</v>
      </c>
      <c r="J67" s="82">
        <f t="shared" ref="J67:J102" si="3">$T$2</f>
        <v>100</v>
      </c>
      <c r="K67" s="80">
        <f t="shared" ref="K67:K98" si="4">J67+I67</f>
        <v>164</v>
      </c>
      <c r="L67" s="81">
        <f>名簿!K67</f>
        <v>0</v>
      </c>
      <c r="M67" s="81" t="str">
        <f>名簿!L67</f>
        <v/>
      </c>
      <c r="N67" s="82">
        <f>名簿!M67</f>
        <v>0</v>
      </c>
      <c r="O67" s="83">
        <f>名簿!N67</f>
        <v>0</v>
      </c>
      <c r="P67" s="133" t="str">
        <f t="shared" si="2"/>
        <v>江陽</v>
      </c>
      <c r="Q67" s="85"/>
      <c r="R67" s="87"/>
      <c r="S67" s="48">
        <f>COUNTA(Q67,#REF!,#REF!)</f>
        <v>2</v>
      </c>
    </row>
    <row r="68" spans="2:19">
      <c r="B68" s="26" t="s">
        <v>346</v>
      </c>
      <c r="C68" s="39">
        <v>810</v>
      </c>
      <c r="D68" s="39">
        <v>133</v>
      </c>
      <c r="E68" s="26" t="s">
        <v>382</v>
      </c>
      <c r="F68" s="27"/>
      <c r="I68" s="134">
        <v>65</v>
      </c>
      <c r="J68" s="134">
        <f t="shared" si="3"/>
        <v>100</v>
      </c>
      <c r="K68" s="89">
        <f t="shared" si="4"/>
        <v>165</v>
      </c>
      <c r="L68" s="90">
        <f>名簿!K68</f>
        <v>0</v>
      </c>
      <c r="M68" s="90" t="str">
        <f>名簿!L68</f>
        <v/>
      </c>
      <c r="N68" s="91">
        <f>名簿!M68</f>
        <v>0</v>
      </c>
      <c r="O68" s="92">
        <f>名簿!N68</f>
        <v>0</v>
      </c>
      <c r="P68" s="135" t="str">
        <f t="shared" ref="P68:P102" si="5">VLOOKUP($T$2,$T$5:$U$20,2,1)</f>
        <v>江陽</v>
      </c>
      <c r="Q68" s="94"/>
      <c r="R68" s="96"/>
      <c r="S68" s="48">
        <f>COUNTA(Q68,#REF!,#REF!)</f>
        <v>2</v>
      </c>
    </row>
    <row r="69" spans="2:19">
      <c r="B69" s="26" t="s">
        <v>346</v>
      </c>
      <c r="C69" s="39">
        <v>811</v>
      </c>
      <c r="D69" s="39">
        <v>135</v>
      </c>
      <c r="E69" s="26" t="s">
        <v>386</v>
      </c>
      <c r="F69" s="27"/>
      <c r="I69" s="69">
        <v>66</v>
      </c>
      <c r="J69" s="69">
        <f t="shared" si="3"/>
        <v>100</v>
      </c>
      <c r="K69" s="67">
        <f t="shared" si="4"/>
        <v>166</v>
      </c>
      <c r="L69" s="68">
        <f>名簿!K69</f>
        <v>0</v>
      </c>
      <c r="M69" s="68" t="str">
        <f>名簿!L69</f>
        <v/>
      </c>
      <c r="N69" s="69">
        <f>名簿!M69</f>
        <v>0</v>
      </c>
      <c r="O69" s="70">
        <f>名簿!N69</f>
        <v>0</v>
      </c>
      <c r="P69" s="129" t="str">
        <f t="shared" si="5"/>
        <v>江陽</v>
      </c>
      <c r="Q69" s="72"/>
      <c r="R69" s="74"/>
      <c r="S69" s="48">
        <f>COUNTA(Q69,#REF!,#REF!)</f>
        <v>2</v>
      </c>
    </row>
    <row r="70" spans="2:19">
      <c r="B70" s="26" t="s">
        <v>346</v>
      </c>
      <c r="C70" s="39">
        <v>812</v>
      </c>
      <c r="D70" s="39">
        <v>137</v>
      </c>
      <c r="E70" s="26" t="s">
        <v>390</v>
      </c>
      <c r="F70" s="27"/>
      <c r="I70" s="69">
        <v>67</v>
      </c>
      <c r="J70" s="69">
        <f t="shared" si="3"/>
        <v>100</v>
      </c>
      <c r="K70" s="67">
        <f t="shared" si="4"/>
        <v>167</v>
      </c>
      <c r="L70" s="68">
        <f>名簿!K70</f>
        <v>0</v>
      </c>
      <c r="M70" s="68" t="str">
        <f>名簿!L70</f>
        <v/>
      </c>
      <c r="N70" s="69">
        <f>名簿!M70</f>
        <v>0</v>
      </c>
      <c r="O70" s="70">
        <f>名簿!N70</f>
        <v>0</v>
      </c>
      <c r="P70" s="129" t="str">
        <f t="shared" si="5"/>
        <v>江陽</v>
      </c>
      <c r="Q70" s="72"/>
      <c r="R70" s="74"/>
      <c r="S70" s="48">
        <f>COUNTA(Q70,#REF!,#REF!)</f>
        <v>2</v>
      </c>
    </row>
    <row r="71" spans="2:19">
      <c r="B71" s="26" t="s">
        <v>346</v>
      </c>
      <c r="C71" s="39">
        <v>813</v>
      </c>
      <c r="D71" s="39">
        <v>139</v>
      </c>
      <c r="E71" s="26" t="s">
        <v>394</v>
      </c>
      <c r="F71" s="27"/>
      <c r="I71" s="69">
        <v>68</v>
      </c>
      <c r="J71" s="69">
        <f t="shared" si="3"/>
        <v>100</v>
      </c>
      <c r="K71" s="67">
        <f t="shared" si="4"/>
        <v>168</v>
      </c>
      <c r="L71" s="68">
        <f>名簿!K71</f>
        <v>0</v>
      </c>
      <c r="M71" s="68" t="str">
        <f>名簿!L71</f>
        <v/>
      </c>
      <c r="N71" s="69">
        <f>名簿!M71</f>
        <v>0</v>
      </c>
      <c r="O71" s="70">
        <f>名簿!N71</f>
        <v>0</v>
      </c>
      <c r="P71" s="129" t="str">
        <f t="shared" si="5"/>
        <v>江陽</v>
      </c>
      <c r="Q71" s="72"/>
      <c r="R71" s="74"/>
      <c r="S71" s="48">
        <f>COUNTA(Q71,#REF!,#REF!)</f>
        <v>2</v>
      </c>
    </row>
    <row r="72" spans="2:19">
      <c r="B72" s="26" t="s">
        <v>398</v>
      </c>
      <c r="C72" s="39">
        <v>901</v>
      </c>
      <c r="D72" s="39">
        <v>141</v>
      </c>
      <c r="E72" s="26" t="s">
        <v>399</v>
      </c>
      <c r="F72" s="27"/>
      <c r="I72" s="82">
        <v>69</v>
      </c>
      <c r="J72" s="82">
        <f t="shared" si="3"/>
        <v>100</v>
      </c>
      <c r="K72" s="80">
        <f t="shared" si="4"/>
        <v>169</v>
      </c>
      <c r="L72" s="81">
        <f>名簿!K72</f>
        <v>0</v>
      </c>
      <c r="M72" s="81" t="str">
        <f>名簿!L72</f>
        <v/>
      </c>
      <c r="N72" s="82">
        <f>名簿!M72</f>
        <v>0</v>
      </c>
      <c r="O72" s="83">
        <f>名簿!N72</f>
        <v>0</v>
      </c>
      <c r="P72" s="133" t="str">
        <f t="shared" si="5"/>
        <v>江陽</v>
      </c>
      <c r="Q72" s="85"/>
      <c r="R72" s="87"/>
      <c r="S72" s="48">
        <f>COUNTA(Q72,#REF!,#REF!)</f>
        <v>2</v>
      </c>
    </row>
    <row r="73" spans="2:19">
      <c r="B73" s="26" t="s">
        <v>398</v>
      </c>
      <c r="C73" s="39">
        <v>902</v>
      </c>
      <c r="D73" s="39">
        <v>143</v>
      </c>
      <c r="E73" s="26" t="s">
        <v>403</v>
      </c>
      <c r="F73" s="27"/>
      <c r="I73" s="134">
        <v>70</v>
      </c>
      <c r="J73" s="134">
        <f t="shared" si="3"/>
        <v>100</v>
      </c>
      <c r="K73" s="89">
        <f t="shared" si="4"/>
        <v>170</v>
      </c>
      <c r="L73" s="90">
        <f>名簿!K73</f>
        <v>0</v>
      </c>
      <c r="M73" s="90" t="str">
        <f>名簿!L73</f>
        <v/>
      </c>
      <c r="N73" s="91">
        <f>名簿!M73</f>
        <v>0</v>
      </c>
      <c r="O73" s="92">
        <f>名簿!N73</f>
        <v>0</v>
      </c>
      <c r="P73" s="135" t="str">
        <f t="shared" si="5"/>
        <v>江陽</v>
      </c>
      <c r="Q73" s="94"/>
      <c r="R73" s="96"/>
      <c r="S73" s="48">
        <f>COUNTA(Q73,#REF!,#REF!)</f>
        <v>2</v>
      </c>
    </row>
    <row r="74" spans="2:19">
      <c r="B74" s="26" t="s">
        <v>398</v>
      </c>
      <c r="C74" s="39">
        <v>903</v>
      </c>
      <c r="D74" s="39">
        <v>145</v>
      </c>
      <c r="E74" s="26" t="s">
        <v>407</v>
      </c>
      <c r="F74" s="27"/>
      <c r="I74" s="69">
        <v>71</v>
      </c>
      <c r="J74" s="69">
        <f t="shared" si="3"/>
        <v>100</v>
      </c>
      <c r="K74" s="67">
        <f t="shared" si="4"/>
        <v>171</v>
      </c>
      <c r="L74" s="68">
        <f>名簿!K74</f>
        <v>0</v>
      </c>
      <c r="M74" s="68" t="str">
        <f>名簿!L74</f>
        <v/>
      </c>
      <c r="N74" s="69">
        <f>名簿!M74</f>
        <v>0</v>
      </c>
      <c r="O74" s="70">
        <f>名簿!N74</f>
        <v>0</v>
      </c>
      <c r="P74" s="129" t="str">
        <f t="shared" si="5"/>
        <v>江陽</v>
      </c>
      <c r="Q74" s="72"/>
      <c r="R74" s="74"/>
      <c r="S74" s="48">
        <f>COUNTA(Q74,#REF!,#REF!)</f>
        <v>2</v>
      </c>
    </row>
    <row r="75" spans="2:19">
      <c r="B75" s="26" t="s">
        <v>398</v>
      </c>
      <c r="C75" s="39">
        <v>904</v>
      </c>
      <c r="D75" s="39">
        <v>147</v>
      </c>
      <c r="E75" s="26" t="s">
        <v>411</v>
      </c>
      <c r="F75" s="27"/>
      <c r="I75" s="69">
        <v>72</v>
      </c>
      <c r="J75" s="69">
        <f t="shared" si="3"/>
        <v>100</v>
      </c>
      <c r="K75" s="67">
        <f t="shared" si="4"/>
        <v>172</v>
      </c>
      <c r="L75" s="68">
        <f>名簿!K75</f>
        <v>0</v>
      </c>
      <c r="M75" s="68" t="str">
        <f>名簿!L75</f>
        <v/>
      </c>
      <c r="N75" s="69">
        <f>名簿!M75</f>
        <v>0</v>
      </c>
      <c r="O75" s="70">
        <f>名簿!N75</f>
        <v>0</v>
      </c>
      <c r="P75" s="129" t="str">
        <f t="shared" si="5"/>
        <v>江陽</v>
      </c>
      <c r="Q75" s="72"/>
      <c r="R75" s="74"/>
      <c r="S75" s="48">
        <f>COUNTA(Q75,#REF!,#REF!)</f>
        <v>2</v>
      </c>
    </row>
    <row r="76" spans="2:19">
      <c r="B76" s="26" t="s">
        <v>398</v>
      </c>
      <c r="C76" s="39">
        <v>905</v>
      </c>
      <c r="D76" s="39">
        <v>149</v>
      </c>
      <c r="E76" s="26" t="s">
        <v>415</v>
      </c>
      <c r="F76" s="27"/>
      <c r="I76" s="69">
        <v>73</v>
      </c>
      <c r="J76" s="69">
        <f t="shared" si="3"/>
        <v>100</v>
      </c>
      <c r="K76" s="67">
        <f t="shared" si="4"/>
        <v>173</v>
      </c>
      <c r="L76" s="68">
        <f>名簿!K76</f>
        <v>0</v>
      </c>
      <c r="M76" s="68" t="str">
        <f>名簿!L76</f>
        <v/>
      </c>
      <c r="N76" s="69">
        <f>名簿!M76</f>
        <v>0</v>
      </c>
      <c r="O76" s="70">
        <f>名簿!N76</f>
        <v>0</v>
      </c>
      <c r="P76" s="129" t="str">
        <f t="shared" si="5"/>
        <v>江陽</v>
      </c>
      <c r="Q76" s="72"/>
      <c r="R76" s="74"/>
      <c r="S76" s="48">
        <f>COUNTA(Q76,#REF!,#REF!)</f>
        <v>2</v>
      </c>
    </row>
    <row r="77" spans="2:19">
      <c r="B77" s="26" t="s">
        <v>398</v>
      </c>
      <c r="C77" s="39">
        <v>705</v>
      </c>
      <c r="D77" s="39">
        <v>151</v>
      </c>
      <c r="E77" s="26" t="s">
        <v>419</v>
      </c>
      <c r="F77" s="27"/>
      <c r="I77" s="82">
        <v>74</v>
      </c>
      <c r="J77" s="82">
        <f t="shared" si="3"/>
        <v>100</v>
      </c>
      <c r="K77" s="80">
        <f t="shared" si="4"/>
        <v>174</v>
      </c>
      <c r="L77" s="81">
        <f>名簿!K77</f>
        <v>0</v>
      </c>
      <c r="M77" s="81" t="str">
        <f>名簿!L77</f>
        <v/>
      </c>
      <c r="N77" s="82">
        <f>名簿!M77</f>
        <v>0</v>
      </c>
      <c r="O77" s="83">
        <f>名簿!N77</f>
        <v>0</v>
      </c>
      <c r="P77" s="133" t="str">
        <f t="shared" si="5"/>
        <v>江陽</v>
      </c>
      <c r="Q77" s="85"/>
      <c r="R77" s="87"/>
      <c r="S77" s="48">
        <f>COUNTA(Q77,#REF!,#REF!)</f>
        <v>2</v>
      </c>
    </row>
    <row r="78" spans="2:19">
      <c r="B78" s="26" t="s">
        <v>398</v>
      </c>
      <c r="C78" s="39">
        <v>906</v>
      </c>
      <c r="D78" s="39">
        <v>153</v>
      </c>
      <c r="E78" s="26" t="s">
        <v>423</v>
      </c>
      <c r="F78" s="27"/>
      <c r="I78" s="134">
        <v>75</v>
      </c>
      <c r="J78" s="134">
        <f t="shared" si="3"/>
        <v>100</v>
      </c>
      <c r="K78" s="89">
        <f t="shared" si="4"/>
        <v>175</v>
      </c>
      <c r="L78" s="90">
        <f>名簿!K78</f>
        <v>0</v>
      </c>
      <c r="M78" s="90" t="str">
        <f>名簿!L78</f>
        <v/>
      </c>
      <c r="N78" s="91">
        <f>名簿!M78</f>
        <v>0</v>
      </c>
      <c r="O78" s="92">
        <f>名簿!N78</f>
        <v>0</v>
      </c>
      <c r="P78" s="135" t="str">
        <f t="shared" si="5"/>
        <v>江陽</v>
      </c>
      <c r="Q78" s="94"/>
      <c r="R78" s="96"/>
      <c r="S78" s="48">
        <f>COUNTA(Q78,#REF!,#REF!)</f>
        <v>2</v>
      </c>
    </row>
    <row r="79" spans="2:19">
      <c r="B79" s="26" t="s">
        <v>398</v>
      </c>
      <c r="C79" s="39">
        <v>907</v>
      </c>
      <c r="D79" s="39">
        <v>155</v>
      </c>
      <c r="E79" s="26" t="s">
        <v>426</v>
      </c>
      <c r="F79" s="27"/>
      <c r="I79" s="69">
        <v>76</v>
      </c>
      <c r="J79" s="69">
        <f t="shared" si="3"/>
        <v>100</v>
      </c>
      <c r="K79" s="67">
        <f t="shared" si="4"/>
        <v>176</v>
      </c>
      <c r="L79" s="68">
        <f>名簿!K79</f>
        <v>0</v>
      </c>
      <c r="M79" s="68" t="str">
        <f>名簿!L79</f>
        <v/>
      </c>
      <c r="N79" s="69">
        <f>名簿!M79</f>
        <v>0</v>
      </c>
      <c r="O79" s="70">
        <f>名簿!N79</f>
        <v>0</v>
      </c>
      <c r="P79" s="129" t="str">
        <f t="shared" si="5"/>
        <v>江陽</v>
      </c>
      <c r="Q79" s="72"/>
      <c r="R79" s="74"/>
      <c r="S79" s="48">
        <f>COUNTA(Q79,#REF!,#REF!)</f>
        <v>2</v>
      </c>
    </row>
    <row r="80" spans="2:19">
      <c r="B80" s="26" t="s">
        <v>430</v>
      </c>
      <c r="C80" s="39">
        <v>1001</v>
      </c>
      <c r="D80" s="39">
        <v>157</v>
      </c>
      <c r="E80" s="26" t="s">
        <v>430</v>
      </c>
      <c r="F80" s="27"/>
      <c r="I80" s="69">
        <v>77</v>
      </c>
      <c r="J80" s="69">
        <f t="shared" si="3"/>
        <v>100</v>
      </c>
      <c r="K80" s="67">
        <f t="shared" si="4"/>
        <v>177</v>
      </c>
      <c r="L80" s="68">
        <f>名簿!K80</f>
        <v>0</v>
      </c>
      <c r="M80" s="68" t="str">
        <f>名簿!L80</f>
        <v/>
      </c>
      <c r="N80" s="69">
        <f>名簿!M80</f>
        <v>0</v>
      </c>
      <c r="O80" s="70">
        <f>名簿!N80</f>
        <v>0</v>
      </c>
      <c r="P80" s="129" t="str">
        <f t="shared" si="5"/>
        <v>江陽</v>
      </c>
      <c r="Q80" s="72"/>
      <c r="R80" s="74"/>
      <c r="S80" s="48">
        <f>COUNTA(Q80,#REF!,#REF!)</f>
        <v>2</v>
      </c>
    </row>
    <row r="81" spans="2:19">
      <c r="B81" s="26" t="s">
        <v>430</v>
      </c>
      <c r="C81" s="39">
        <v>1002</v>
      </c>
      <c r="D81" s="39">
        <v>159</v>
      </c>
      <c r="E81" s="26" t="s">
        <v>434</v>
      </c>
      <c r="F81" s="27"/>
      <c r="I81" s="69">
        <v>78</v>
      </c>
      <c r="J81" s="69">
        <f t="shared" si="3"/>
        <v>100</v>
      </c>
      <c r="K81" s="67">
        <f t="shared" si="4"/>
        <v>178</v>
      </c>
      <c r="L81" s="68">
        <f>名簿!K81</f>
        <v>0</v>
      </c>
      <c r="M81" s="68" t="str">
        <f>名簿!L81</f>
        <v/>
      </c>
      <c r="N81" s="69">
        <f>名簿!M81</f>
        <v>0</v>
      </c>
      <c r="O81" s="70">
        <f>名簿!N81</f>
        <v>0</v>
      </c>
      <c r="P81" s="129" t="str">
        <f t="shared" si="5"/>
        <v>江陽</v>
      </c>
      <c r="Q81" s="72"/>
      <c r="R81" s="74"/>
      <c r="S81" s="48">
        <f>COUNTA(Q81,#REF!,#REF!)</f>
        <v>2</v>
      </c>
    </row>
    <row r="82" spans="2:19">
      <c r="B82" s="26" t="s">
        <v>430</v>
      </c>
      <c r="C82" s="39">
        <v>1003</v>
      </c>
      <c r="D82" s="39">
        <v>161</v>
      </c>
      <c r="E82" s="26" t="s">
        <v>438</v>
      </c>
      <c r="F82" s="27"/>
      <c r="I82" s="82">
        <v>79</v>
      </c>
      <c r="J82" s="82">
        <f t="shared" si="3"/>
        <v>100</v>
      </c>
      <c r="K82" s="80">
        <f t="shared" si="4"/>
        <v>179</v>
      </c>
      <c r="L82" s="81">
        <f>名簿!K82</f>
        <v>0</v>
      </c>
      <c r="M82" s="81" t="str">
        <f>名簿!L82</f>
        <v/>
      </c>
      <c r="N82" s="82">
        <f>名簿!M82</f>
        <v>0</v>
      </c>
      <c r="O82" s="83">
        <f>名簿!N82</f>
        <v>0</v>
      </c>
      <c r="P82" s="133" t="str">
        <f t="shared" si="5"/>
        <v>江陽</v>
      </c>
      <c r="Q82" s="85"/>
      <c r="R82" s="87"/>
      <c r="S82" s="48">
        <f>COUNTA(Q82,#REF!,#REF!)</f>
        <v>2</v>
      </c>
    </row>
    <row r="83" spans="2:19">
      <c r="B83" s="26" t="s">
        <v>430</v>
      </c>
      <c r="C83" s="39">
        <v>1004</v>
      </c>
      <c r="D83" s="39">
        <v>163</v>
      </c>
      <c r="E83" s="26" t="s">
        <v>442</v>
      </c>
      <c r="F83" s="27"/>
      <c r="I83" s="134">
        <v>80</v>
      </c>
      <c r="J83" s="134">
        <f t="shared" si="3"/>
        <v>100</v>
      </c>
      <c r="K83" s="89">
        <f t="shared" si="4"/>
        <v>180</v>
      </c>
      <c r="L83" s="90">
        <f>名簿!K83</f>
        <v>0</v>
      </c>
      <c r="M83" s="90" t="str">
        <f>名簿!L83</f>
        <v/>
      </c>
      <c r="N83" s="91">
        <f>名簿!M83</f>
        <v>0</v>
      </c>
      <c r="O83" s="92">
        <f>名簿!N83</f>
        <v>0</v>
      </c>
      <c r="P83" s="135" t="str">
        <f t="shared" si="5"/>
        <v>江陽</v>
      </c>
      <c r="Q83" s="94"/>
      <c r="R83" s="96"/>
      <c r="S83" s="48">
        <f>COUNTA(Q83,#REF!,#REF!)</f>
        <v>2</v>
      </c>
    </row>
    <row r="84" spans="2:19">
      <c r="B84" s="26" t="s">
        <v>430</v>
      </c>
      <c r="C84" s="39">
        <v>1005</v>
      </c>
      <c r="D84" s="39">
        <v>165</v>
      </c>
      <c r="E84" s="26" t="s">
        <v>446</v>
      </c>
      <c r="F84" s="27"/>
      <c r="I84" s="69">
        <v>81</v>
      </c>
      <c r="J84" s="69">
        <f t="shared" si="3"/>
        <v>100</v>
      </c>
      <c r="K84" s="67">
        <f t="shared" si="4"/>
        <v>181</v>
      </c>
      <c r="L84" s="68">
        <f>名簿!K84</f>
        <v>0</v>
      </c>
      <c r="M84" s="68" t="str">
        <f>名簿!L84</f>
        <v/>
      </c>
      <c r="N84" s="69">
        <f>名簿!M84</f>
        <v>0</v>
      </c>
      <c r="O84" s="70">
        <f>名簿!N84</f>
        <v>0</v>
      </c>
      <c r="P84" s="129" t="str">
        <f t="shared" si="5"/>
        <v>江陽</v>
      </c>
      <c r="Q84" s="72"/>
      <c r="R84" s="74"/>
      <c r="S84" s="48">
        <f>COUNTA(Q84,#REF!,#REF!)</f>
        <v>2</v>
      </c>
    </row>
    <row r="85" spans="2:19">
      <c r="B85" s="26" t="s">
        <v>430</v>
      </c>
      <c r="C85" s="39">
        <v>1006</v>
      </c>
      <c r="D85" s="39">
        <v>167</v>
      </c>
      <c r="E85" s="26" t="s">
        <v>450</v>
      </c>
      <c r="F85" s="27"/>
      <c r="I85" s="69">
        <v>82</v>
      </c>
      <c r="J85" s="69">
        <f t="shared" si="3"/>
        <v>100</v>
      </c>
      <c r="K85" s="67">
        <f t="shared" si="4"/>
        <v>182</v>
      </c>
      <c r="L85" s="68">
        <f>名簿!K85</f>
        <v>0</v>
      </c>
      <c r="M85" s="68" t="str">
        <f>名簿!L85</f>
        <v/>
      </c>
      <c r="N85" s="69">
        <f>名簿!M85</f>
        <v>0</v>
      </c>
      <c r="O85" s="70">
        <f>名簿!N85</f>
        <v>0</v>
      </c>
      <c r="P85" s="129" t="str">
        <f t="shared" si="5"/>
        <v>江陽</v>
      </c>
      <c r="Q85" s="72"/>
      <c r="R85" s="74"/>
      <c r="S85" s="48">
        <f>COUNTA(Q85,#REF!,#REF!)</f>
        <v>2</v>
      </c>
    </row>
    <row r="86" spans="2:19">
      <c r="B86" s="26" t="s">
        <v>430</v>
      </c>
      <c r="C86" s="39">
        <v>1007</v>
      </c>
      <c r="D86" s="39">
        <v>169</v>
      </c>
      <c r="E86" s="26" t="s">
        <v>454</v>
      </c>
      <c r="F86" s="27"/>
      <c r="I86" s="69">
        <v>83</v>
      </c>
      <c r="J86" s="69">
        <f t="shared" si="3"/>
        <v>100</v>
      </c>
      <c r="K86" s="67">
        <f t="shared" si="4"/>
        <v>183</v>
      </c>
      <c r="L86" s="68">
        <f>名簿!K86</f>
        <v>0</v>
      </c>
      <c r="M86" s="68" t="str">
        <f>名簿!L86</f>
        <v/>
      </c>
      <c r="N86" s="69">
        <f>名簿!M86</f>
        <v>0</v>
      </c>
      <c r="O86" s="70">
        <f>名簿!N86</f>
        <v>0</v>
      </c>
      <c r="P86" s="129" t="str">
        <f t="shared" si="5"/>
        <v>江陽</v>
      </c>
      <c r="Q86" s="72"/>
      <c r="R86" s="74"/>
      <c r="S86" s="48">
        <f>COUNTA(Q86,#REF!,#REF!)</f>
        <v>2</v>
      </c>
    </row>
    <row r="87" spans="2:19">
      <c r="B87" s="26" t="s">
        <v>430</v>
      </c>
      <c r="C87" s="39">
        <v>1008</v>
      </c>
      <c r="D87" s="39">
        <v>171</v>
      </c>
      <c r="E87" s="26" t="s">
        <v>458</v>
      </c>
      <c r="F87" s="27"/>
      <c r="I87" s="82">
        <v>84</v>
      </c>
      <c r="J87" s="82">
        <f t="shared" si="3"/>
        <v>100</v>
      </c>
      <c r="K87" s="80">
        <f t="shared" si="4"/>
        <v>184</v>
      </c>
      <c r="L87" s="81">
        <f>名簿!K87</f>
        <v>0</v>
      </c>
      <c r="M87" s="81" t="str">
        <f>名簿!L87</f>
        <v/>
      </c>
      <c r="N87" s="82">
        <f>名簿!M87</f>
        <v>0</v>
      </c>
      <c r="O87" s="83">
        <f>名簿!N87</f>
        <v>0</v>
      </c>
      <c r="P87" s="133" t="str">
        <f t="shared" si="5"/>
        <v>江陽</v>
      </c>
      <c r="Q87" s="85"/>
      <c r="R87" s="87"/>
      <c r="S87" s="48">
        <f>COUNTA(Q87,#REF!,#REF!)</f>
        <v>2</v>
      </c>
    </row>
    <row r="88" spans="2:19">
      <c r="B88" s="26" t="s">
        <v>430</v>
      </c>
      <c r="C88" s="39">
        <v>1009</v>
      </c>
      <c r="D88" s="39">
        <v>173</v>
      </c>
      <c r="E88" s="26" t="s">
        <v>462</v>
      </c>
      <c r="F88" s="27"/>
      <c r="I88" s="134">
        <v>85</v>
      </c>
      <c r="J88" s="134">
        <f t="shared" si="3"/>
        <v>100</v>
      </c>
      <c r="K88" s="89">
        <f t="shared" si="4"/>
        <v>185</v>
      </c>
      <c r="L88" s="90">
        <f>名簿!K88</f>
        <v>0</v>
      </c>
      <c r="M88" s="90" t="str">
        <f>名簿!L88</f>
        <v/>
      </c>
      <c r="N88" s="91">
        <f>名簿!M88</f>
        <v>0</v>
      </c>
      <c r="O88" s="92">
        <f>名簿!N88</f>
        <v>0</v>
      </c>
      <c r="P88" s="135" t="str">
        <f t="shared" si="5"/>
        <v>江陽</v>
      </c>
      <c r="Q88" s="94"/>
      <c r="R88" s="96"/>
      <c r="S88" s="48">
        <f>COUNTA(Q88,#REF!,#REF!)</f>
        <v>2</v>
      </c>
    </row>
    <row r="89" spans="2:19">
      <c r="B89" s="26" t="s">
        <v>430</v>
      </c>
      <c r="C89" s="39"/>
      <c r="D89" s="39">
        <v>175</v>
      </c>
      <c r="E89" s="98" t="s">
        <v>1545</v>
      </c>
      <c r="F89" s="99"/>
      <c r="I89" s="69">
        <v>86</v>
      </c>
      <c r="J89" s="69">
        <f t="shared" si="3"/>
        <v>100</v>
      </c>
      <c r="K89" s="67">
        <f t="shared" si="4"/>
        <v>186</v>
      </c>
      <c r="L89" s="68">
        <f>名簿!K89</f>
        <v>0</v>
      </c>
      <c r="M89" s="68" t="str">
        <f>名簿!L89</f>
        <v/>
      </c>
      <c r="N89" s="69">
        <f>名簿!M89</f>
        <v>0</v>
      </c>
      <c r="O89" s="70">
        <f>名簿!N89</f>
        <v>0</v>
      </c>
      <c r="P89" s="129" t="str">
        <f t="shared" si="5"/>
        <v>江陽</v>
      </c>
      <c r="Q89" s="72"/>
      <c r="R89" s="74"/>
      <c r="S89" s="48">
        <f>COUNTA(Q89,#REF!,#REF!)</f>
        <v>2</v>
      </c>
    </row>
    <row r="90" spans="2:19">
      <c r="B90" s="26" t="s">
        <v>469</v>
      </c>
      <c r="C90" s="39">
        <v>1009.5</v>
      </c>
      <c r="D90" s="39">
        <v>177</v>
      </c>
      <c r="E90" s="26" t="s">
        <v>470</v>
      </c>
      <c r="F90" s="27"/>
      <c r="I90" s="69">
        <v>87</v>
      </c>
      <c r="J90" s="69">
        <f t="shared" si="3"/>
        <v>100</v>
      </c>
      <c r="K90" s="67">
        <f t="shared" si="4"/>
        <v>187</v>
      </c>
      <c r="L90" s="68">
        <f>名簿!K90</f>
        <v>0</v>
      </c>
      <c r="M90" s="68" t="str">
        <f>名簿!L90</f>
        <v/>
      </c>
      <c r="N90" s="69">
        <f>名簿!M90</f>
        <v>0</v>
      </c>
      <c r="O90" s="70">
        <f>名簿!N90</f>
        <v>0</v>
      </c>
      <c r="P90" s="129" t="str">
        <f t="shared" si="5"/>
        <v>江陽</v>
      </c>
      <c r="Q90" s="72"/>
      <c r="R90" s="74"/>
      <c r="S90" s="48">
        <f>COUNTA(Q90,#REF!,#REF!)</f>
        <v>2</v>
      </c>
    </row>
    <row r="91" spans="2:19">
      <c r="B91" s="26" t="s">
        <v>469</v>
      </c>
      <c r="C91" s="39">
        <v>1101</v>
      </c>
      <c r="D91" s="39">
        <v>179</v>
      </c>
      <c r="E91" s="26" t="s">
        <v>474</v>
      </c>
      <c r="F91" s="27"/>
      <c r="I91" s="69">
        <v>88</v>
      </c>
      <c r="J91" s="69">
        <f t="shared" si="3"/>
        <v>100</v>
      </c>
      <c r="K91" s="67">
        <f t="shared" si="4"/>
        <v>188</v>
      </c>
      <c r="L91" s="68">
        <f>名簿!K91</f>
        <v>0</v>
      </c>
      <c r="M91" s="68" t="str">
        <f>名簿!L91</f>
        <v/>
      </c>
      <c r="N91" s="69">
        <f>名簿!M91</f>
        <v>0</v>
      </c>
      <c r="O91" s="70">
        <f>名簿!N91</f>
        <v>0</v>
      </c>
      <c r="P91" s="129" t="str">
        <f t="shared" si="5"/>
        <v>江陽</v>
      </c>
      <c r="Q91" s="72"/>
      <c r="R91" s="74"/>
      <c r="S91" s="48">
        <f>COUNTA(Q91,#REF!,#REF!)</f>
        <v>2</v>
      </c>
    </row>
    <row r="92" spans="2:19">
      <c r="B92" s="26" t="s">
        <v>469</v>
      </c>
      <c r="C92" s="39">
        <v>1102</v>
      </c>
      <c r="D92" s="39">
        <v>181</v>
      </c>
      <c r="E92" s="26" t="s">
        <v>477</v>
      </c>
      <c r="F92" s="27"/>
      <c r="I92" s="82">
        <v>89</v>
      </c>
      <c r="J92" s="82">
        <f t="shared" si="3"/>
        <v>100</v>
      </c>
      <c r="K92" s="80">
        <f t="shared" si="4"/>
        <v>189</v>
      </c>
      <c r="L92" s="81">
        <f>名簿!K92</f>
        <v>0</v>
      </c>
      <c r="M92" s="81" t="str">
        <f>名簿!L92</f>
        <v/>
      </c>
      <c r="N92" s="82">
        <f>名簿!M92</f>
        <v>0</v>
      </c>
      <c r="O92" s="83">
        <f>名簿!N92</f>
        <v>0</v>
      </c>
      <c r="P92" s="133" t="str">
        <f t="shared" si="5"/>
        <v>江陽</v>
      </c>
      <c r="Q92" s="85"/>
      <c r="R92" s="87"/>
      <c r="S92" s="48">
        <f>COUNTA(Q92,#REF!,#REF!)</f>
        <v>2</v>
      </c>
    </row>
    <row r="93" spans="2:19">
      <c r="B93" s="26" t="s">
        <v>469</v>
      </c>
      <c r="C93" s="39">
        <v>1103</v>
      </c>
      <c r="D93" s="39">
        <v>183</v>
      </c>
      <c r="E93" s="26" t="s">
        <v>481</v>
      </c>
      <c r="F93" s="27"/>
      <c r="I93" s="134">
        <v>90</v>
      </c>
      <c r="J93" s="134">
        <f t="shared" si="3"/>
        <v>100</v>
      </c>
      <c r="K93" s="89">
        <f t="shared" si="4"/>
        <v>190</v>
      </c>
      <c r="L93" s="90">
        <f>名簿!K93</f>
        <v>0</v>
      </c>
      <c r="M93" s="90" t="str">
        <f>名簿!L93</f>
        <v/>
      </c>
      <c r="N93" s="91">
        <f>名簿!M93</f>
        <v>0</v>
      </c>
      <c r="O93" s="92">
        <f>名簿!N93</f>
        <v>0</v>
      </c>
      <c r="P93" s="135" t="str">
        <f t="shared" si="5"/>
        <v>江陽</v>
      </c>
      <c r="Q93" s="94"/>
      <c r="R93" s="96"/>
      <c r="S93" s="48">
        <f>COUNTA(Q93,#REF!,#REF!)</f>
        <v>2</v>
      </c>
    </row>
    <row r="94" spans="2:19">
      <c r="B94" s="26" t="s">
        <v>469</v>
      </c>
      <c r="C94" s="39">
        <v>1104</v>
      </c>
      <c r="D94" s="39">
        <v>185</v>
      </c>
      <c r="E94" s="26" t="s">
        <v>485</v>
      </c>
      <c r="F94" s="27"/>
      <c r="I94" s="69">
        <v>91</v>
      </c>
      <c r="J94" s="69">
        <f t="shared" si="3"/>
        <v>100</v>
      </c>
      <c r="K94" s="67">
        <f t="shared" si="4"/>
        <v>191</v>
      </c>
      <c r="L94" s="68">
        <f>名簿!K94</f>
        <v>0</v>
      </c>
      <c r="M94" s="68" t="str">
        <f>名簿!L94</f>
        <v/>
      </c>
      <c r="N94" s="69">
        <f>名簿!M94</f>
        <v>0</v>
      </c>
      <c r="O94" s="70">
        <f>名簿!N94</f>
        <v>0</v>
      </c>
      <c r="P94" s="129" t="str">
        <f t="shared" si="5"/>
        <v>江陽</v>
      </c>
      <c r="Q94" s="72"/>
      <c r="R94" s="74"/>
      <c r="S94" s="48">
        <f>COUNTA(Q94,#REF!,#REF!)</f>
        <v>2</v>
      </c>
    </row>
    <row r="95" spans="2:19">
      <c r="B95" s="26" t="s">
        <v>469</v>
      </c>
      <c r="C95" s="39">
        <v>1105</v>
      </c>
      <c r="D95" s="39">
        <v>187</v>
      </c>
      <c r="E95" s="26" t="s">
        <v>489</v>
      </c>
      <c r="F95" s="27"/>
      <c r="I95" s="69">
        <v>92</v>
      </c>
      <c r="J95" s="69">
        <f t="shared" si="3"/>
        <v>100</v>
      </c>
      <c r="K95" s="67">
        <f t="shared" si="4"/>
        <v>192</v>
      </c>
      <c r="L95" s="68">
        <f>名簿!K95</f>
        <v>0</v>
      </c>
      <c r="M95" s="68" t="str">
        <f>名簿!L95</f>
        <v/>
      </c>
      <c r="N95" s="69">
        <f>名簿!M95</f>
        <v>0</v>
      </c>
      <c r="O95" s="70">
        <f>名簿!N95</f>
        <v>0</v>
      </c>
      <c r="P95" s="129" t="str">
        <f t="shared" si="5"/>
        <v>江陽</v>
      </c>
      <c r="Q95" s="72"/>
      <c r="R95" s="74"/>
      <c r="S95" s="48">
        <f>COUNTA(Q95,#REF!,#REF!)</f>
        <v>2</v>
      </c>
    </row>
    <row r="96" spans="2:19">
      <c r="B96" s="26" t="s">
        <v>469</v>
      </c>
      <c r="C96" s="39">
        <v>1106</v>
      </c>
      <c r="D96" s="39">
        <v>189</v>
      </c>
      <c r="E96" s="26" t="s">
        <v>493</v>
      </c>
      <c r="F96" s="27"/>
      <c r="I96" s="69">
        <v>93</v>
      </c>
      <c r="J96" s="69">
        <f t="shared" si="3"/>
        <v>100</v>
      </c>
      <c r="K96" s="67">
        <f t="shared" si="4"/>
        <v>193</v>
      </c>
      <c r="L96" s="68">
        <f>名簿!K96</f>
        <v>0</v>
      </c>
      <c r="M96" s="68" t="str">
        <f>名簿!L96</f>
        <v/>
      </c>
      <c r="N96" s="69">
        <f>名簿!M96</f>
        <v>0</v>
      </c>
      <c r="O96" s="70">
        <f>名簿!N96</f>
        <v>0</v>
      </c>
      <c r="P96" s="129" t="str">
        <f t="shared" si="5"/>
        <v>江陽</v>
      </c>
      <c r="Q96" s="72"/>
      <c r="R96" s="74"/>
      <c r="S96" s="48">
        <f>COUNTA(Q96,#REF!,#REF!)</f>
        <v>2</v>
      </c>
    </row>
    <row r="97" spans="2:19">
      <c r="B97" s="26" t="s">
        <v>469</v>
      </c>
      <c r="C97" s="39">
        <v>1107</v>
      </c>
      <c r="D97" s="39">
        <v>191</v>
      </c>
      <c r="E97" s="26" t="s">
        <v>497</v>
      </c>
      <c r="F97" s="27"/>
      <c r="I97" s="82">
        <v>94</v>
      </c>
      <c r="J97" s="82">
        <f t="shared" si="3"/>
        <v>100</v>
      </c>
      <c r="K97" s="80">
        <f t="shared" si="4"/>
        <v>194</v>
      </c>
      <c r="L97" s="81">
        <f>名簿!K97</f>
        <v>0</v>
      </c>
      <c r="M97" s="81" t="str">
        <f>名簿!L97</f>
        <v/>
      </c>
      <c r="N97" s="82">
        <f>名簿!M97</f>
        <v>0</v>
      </c>
      <c r="O97" s="83">
        <f>名簿!N97</f>
        <v>0</v>
      </c>
      <c r="P97" s="133" t="str">
        <f t="shared" si="5"/>
        <v>江陽</v>
      </c>
      <c r="Q97" s="85"/>
      <c r="R97" s="87"/>
      <c r="S97" s="48">
        <f>COUNTA(Q97,#REF!,#REF!)</f>
        <v>2</v>
      </c>
    </row>
    <row r="98" spans="2:19">
      <c r="B98" s="26" t="s">
        <v>469</v>
      </c>
      <c r="C98" s="39">
        <v>1108</v>
      </c>
      <c r="D98" s="39">
        <v>193</v>
      </c>
      <c r="E98" s="26" t="s">
        <v>501</v>
      </c>
      <c r="F98" s="27"/>
      <c r="I98" s="134">
        <v>95</v>
      </c>
      <c r="J98" s="134">
        <f t="shared" si="3"/>
        <v>100</v>
      </c>
      <c r="K98" s="89">
        <f t="shared" si="4"/>
        <v>195</v>
      </c>
      <c r="L98" s="90">
        <f>名簿!K98</f>
        <v>0</v>
      </c>
      <c r="M98" s="90" t="str">
        <f>名簿!L98</f>
        <v/>
      </c>
      <c r="N98" s="91">
        <f>名簿!M98</f>
        <v>0</v>
      </c>
      <c r="O98" s="92">
        <f>名簿!N98</f>
        <v>0</v>
      </c>
      <c r="P98" s="135" t="str">
        <f t="shared" si="5"/>
        <v>江陽</v>
      </c>
      <c r="Q98" s="94"/>
      <c r="R98" s="96"/>
      <c r="S98" s="48">
        <f>COUNTA(Q98,#REF!,#REF!)</f>
        <v>2</v>
      </c>
    </row>
    <row r="99" spans="2:19">
      <c r="B99" s="26" t="s">
        <v>469</v>
      </c>
      <c r="C99" s="39"/>
      <c r="D99" s="39">
        <v>195</v>
      </c>
      <c r="E99" s="98" t="s">
        <v>1545</v>
      </c>
      <c r="F99" s="99"/>
      <c r="I99" s="69">
        <v>96</v>
      </c>
      <c r="J99" s="69">
        <f t="shared" si="3"/>
        <v>100</v>
      </c>
      <c r="K99" s="67">
        <f>J99+I99</f>
        <v>196</v>
      </c>
      <c r="L99" s="68">
        <f>名簿!K99</f>
        <v>0</v>
      </c>
      <c r="M99" s="68" t="str">
        <f>名簿!L99</f>
        <v/>
      </c>
      <c r="N99" s="69">
        <f>名簿!M99</f>
        <v>0</v>
      </c>
      <c r="O99" s="70">
        <f>名簿!N99</f>
        <v>0</v>
      </c>
      <c r="P99" s="129" t="str">
        <f t="shared" si="5"/>
        <v>江陽</v>
      </c>
      <c r="Q99" s="72"/>
      <c r="R99" s="74"/>
      <c r="S99" s="48">
        <f>COUNTA(Q99,#REF!,#REF!)</f>
        <v>2</v>
      </c>
    </row>
    <row r="100" spans="2:19">
      <c r="B100" s="26" t="s">
        <v>469</v>
      </c>
      <c r="C100" s="39"/>
      <c r="D100" s="39">
        <v>197</v>
      </c>
      <c r="E100" s="98" t="s">
        <v>1545</v>
      </c>
      <c r="F100" s="99"/>
      <c r="I100" s="69">
        <v>97</v>
      </c>
      <c r="J100" s="69">
        <f t="shared" si="3"/>
        <v>100</v>
      </c>
      <c r="K100" s="67">
        <f>J100+I100</f>
        <v>197</v>
      </c>
      <c r="L100" s="68">
        <f>名簿!K100</f>
        <v>0</v>
      </c>
      <c r="M100" s="68" t="str">
        <f>名簿!L100</f>
        <v/>
      </c>
      <c r="N100" s="69">
        <f>名簿!M100</f>
        <v>0</v>
      </c>
      <c r="O100" s="70">
        <f>名簿!N100</f>
        <v>0</v>
      </c>
      <c r="P100" s="129" t="str">
        <f t="shared" si="5"/>
        <v>江陽</v>
      </c>
      <c r="Q100" s="72"/>
      <c r="R100" s="74"/>
      <c r="S100" s="48">
        <f>COUNTA(Q100,#REF!,#REF!)</f>
        <v>2</v>
      </c>
    </row>
    <row r="101" spans="2:19">
      <c r="B101" s="26" t="s">
        <v>469</v>
      </c>
      <c r="C101" s="39"/>
      <c r="D101" s="39">
        <v>199</v>
      </c>
      <c r="E101" s="98" t="s">
        <v>1545</v>
      </c>
      <c r="F101" s="99"/>
      <c r="I101" s="69">
        <v>98</v>
      </c>
      <c r="J101" s="69">
        <f t="shared" si="3"/>
        <v>100</v>
      </c>
      <c r="K101" s="67">
        <f>J101+I101</f>
        <v>198</v>
      </c>
      <c r="L101" s="68">
        <f>名簿!K101</f>
        <v>0</v>
      </c>
      <c r="M101" s="68" t="str">
        <f>名簿!L101</f>
        <v/>
      </c>
      <c r="N101" s="69">
        <f>名簿!M101</f>
        <v>0</v>
      </c>
      <c r="O101" s="70">
        <f>名簿!N101</f>
        <v>0</v>
      </c>
      <c r="P101" s="129" t="str">
        <f t="shared" si="5"/>
        <v>江陽</v>
      </c>
      <c r="Q101" s="72"/>
      <c r="R101" s="74"/>
      <c r="S101" s="48">
        <f>COUNTA(Q101,#REF!,#REF!)</f>
        <v>2</v>
      </c>
    </row>
    <row r="102" spans="2:19" ht="13.8" thickBot="1">
      <c r="B102" s="26" t="s">
        <v>513</v>
      </c>
      <c r="C102" s="39">
        <v>1109</v>
      </c>
      <c r="D102" s="39">
        <v>201</v>
      </c>
      <c r="E102" s="26" t="s">
        <v>1565</v>
      </c>
      <c r="F102" s="27"/>
      <c r="I102" s="103">
        <v>99</v>
      </c>
      <c r="J102" s="103">
        <f t="shared" si="3"/>
        <v>100</v>
      </c>
      <c r="K102" s="101">
        <f>J102+I102</f>
        <v>199</v>
      </c>
      <c r="L102" s="102">
        <f>名簿!K102</f>
        <v>0</v>
      </c>
      <c r="M102" s="102" t="str">
        <f>名簿!L102</f>
        <v/>
      </c>
      <c r="N102" s="103">
        <f>名簿!M102</f>
        <v>0</v>
      </c>
      <c r="O102" s="104">
        <f>名簿!N102</f>
        <v>0</v>
      </c>
      <c r="P102" s="138" t="str">
        <f t="shared" si="5"/>
        <v>江陽</v>
      </c>
      <c r="Q102" s="106"/>
      <c r="R102" s="108"/>
      <c r="S102" s="48">
        <f>COUNTA(Q102,#REF!,#REF!)</f>
        <v>2</v>
      </c>
    </row>
    <row r="103" spans="2:19">
      <c r="B103" s="26"/>
      <c r="C103" s="39"/>
      <c r="D103" s="39"/>
      <c r="E103" s="26"/>
      <c r="F103" s="27"/>
    </row>
    <row r="104" spans="2:19">
      <c r="B104" s="26" t="s">
        <v>513</v>
      </c>
      <c r="C104" s="39">
        <v>1111</v>
      </c>
      <c r="D104" s="39">
        <v>205</v>
      </c>
      <c r="E104" s="26" t="s">
        <v>520</v>
      </c>
      <c r="F104" s="27"/>
    </row>
    <row r="105" spans="2:19">
      <c r="B105" s="26" t="s">
        <v>513</v>
      </c>
      <c r="C105" s="39">
        <v>1112</v>
      </c>
      <c r="D105" s="39">
        <v>207</v>
      </c>
      <c r="E105" s="26" t="s">
        <v>523</v>
      </c>
      <c r="F105" s="27"/>
      <c r="S105" s="48">
        <f>COUNTIF($S$3:$S$102,3)</f>
        <v>0</v>
      </c>
    </row>
    <row r="106" spans="2:19">
      <c r="B106" s="26" t="s">
        <v>513</v>
      </c>
      <c r="C106" s="39">
        <v>1301</v>
      </c>
      <c r="D106" s="39">
        <v>209</v>
      </c>
      <c r="E106" s="26" t="s">
        <v>527</v>
      </c>
      <c r="F106" s="27"/>
      <c r="S106" s="48">
        <f>COUNTIF($S$3:$S$102,2)</f>
        <v>100</v>
      </c>
    </row>
    <row r="107" spans="2:19">
      <c r="B107" s="26" t="s">
        <v>513</v>
      </c>
      <c r="C107" s="39">
        <v>1302</v>
      </c>
      <c r="D107" s="39">
        <v>211</v>
      </c>
      <c r="E107" s="26" t="s">
        <v>531</v>
      </c>
      <c r="F107" s="27"/>
    </row>
    <row r="108" spans="2:19">
      <c r="B108" s="26" t="s">
        <v>513</v>
      </c>
      <c r="C108" s="39">
        <v>1303</v>
      </c>
      <c r="D108" s="39">
        <v>213</v>
      </c>
      <c r="E108" s="26" t="s">
        <v>535</v>
      </c>
      <c r="F108" s="27"/>
    </row>
    <row r="109" spans="2:19">
      <c r="B109" s="26" t="s">
        <v>513</v>
      </c>
      <c r="C109" s="39"/>
      <c r="D109" s="39">
        <v>215</v>
      </c>
      <c r="E109" s="98" t="s">
        <v>1545</v>
      </c>
      <c r="F109" s="99"/>
    </row>
    <row r="110" spans="2:19">
      <c r="B110" s="26" t="s">
        <v>542</v>
      </c>
      <c r="C110" s="39">
        <v>1304</v>
      </c>
      <c r="D110" s="39">
        <v>217</v>
      </c>
      <c r="E110" s="26" t="s">
        <v>543</v>
      </c>
      <c r="F110" s="27"/>
    </row>
    <row r="111" spans="2:19">
      <c r="B111" s="26" t="s">
        <v>542</v>
      </c>
      <c r="C111" s="39">
        <v>1305</v>
      </c>
      <c r="D111" s="39">
        <v>219</v>
      </c>
      <c r="E111" s="26" t="s">
        <v>547</v>
      </c>
      <c r="F111" s="27"/>
    </row>
    <row r="112" spans="2:19">
      <c r="B112" s="26" t="s">
        <v>542</v>
      </c>
      <c r="C112" s="39">
        <v>1306</v>
      </c>
      <c r="D112" s="39">
        <v>221</v>
      </c>
      <c r="E112" s="26" t="s">
        <v>552</v>
      </c>
      <c r="F112" s="27"/>
    </row>
    <row r="113" spans="2:6">
      <c r="B113" s="26" t="s">
        <v>542</v>
      </c>
      <c r="C113" s="39">
        <v>1307</v>
      </c>
      <c r="D113" s="39">
        <v>223</v>
      </c>
      <c r="E113" s="26" t="s">
        <v>556</v>
      </c>
      <c r="F113" s="27"/>
    </row>
    <row r="114" spans="2:6">
      <c r="B114" s="26" t="s">
        <v>542</v>
      </c>
      <c r="C114" s="39">
        <v>1309</v>
      </c>
      <c r="D114" s="39">
        <v>225</v>
      </c>
      <c r="E114" s="26" t="s">
        <v>560</v>
      </c>
      <c r="F114" s="27"/>
    </row>
    <row r="115" spans="2:6">
      <c r="B115" s="26" t="s">
        <v>542</v>
      </c>
      <c r="C115" s="39">
        <v>1308</v>
      </c>
      <c r="D115" s="39">
        <v>227</v>
      </c>
      <c r="E115" s="26" t="s">
        <v>564</v>
      </c>
      <c r="F115" s="27"/>
    </row>
    <row r="116" spans="2:6">
      <c r="B116" s="26" t="s">
        <v>542</v>
      </c>
      <c r="C116" s="39">
        <v>1201</v>
      </c>
      <c r="D116" s="39">
        <v>229</v>
      </c>
      <c r="E116" s="26" t="s">
        <v>568</v>
      </c>
      <c r="F116" s="27"/>
    </row>
    <row r="117" spans="2:6">
      <c r="B117" s="26" t="s">
        <v>542</v>
      </c>
      <c r="C117" s="39">
        <v>1202</v>
      </c>
      <c r="D117" s="39">
        <v>231</v>
      </c>
      <c r="E117" s="26" t="s">
        <v>572</v>
      </c>
      <c r="F117" s="27"/>
    </row>
    <row r="118" spans="2:6">
      <c r="B118" s="26" t="s">
        <v>542</v>
      </c>
      <c r="C118" s="39">
        <v>1203</v>
      </c>
      <c r="D118" s="39">
        <v>233</v>
      </c>
      <c r="E118" s="26" t="s">
        <v>577</v>
      </c>
      <c r="F118" s="27"/>
    </row>
    <row r="119" spans="2:6">
      <c r="B119" s="26" t="s">
        <v>542</v>
      </c>
      <c r="C119" s="39">
        <v>1204</v>
      </c>
      <c r="D119" s="39">
        <v>235</v>
      </c>
      <c r="E119" s="26" t="s">
        <v>581</v>
      </c>
      <c r="F119" s="27"/>
    </row>
    <row r="120" spans="2:6">
      <c r="B120" s="26" t="s">
        <v>542</v>
      </c>
      <c r="C120" s="39">
        <v>1205</v>
      </c>
      <c r="D120" s="39">
        <v>237</v>
      </c>
      <c r="E120" s="26" t="s">
        <v>585</v>
      </c>
      <c r="F120" s="27"/>
    </row>
    <row r="121" spans="2:6">
      <c r="B121" s="26" t="s">
        <v>542</v>
      </c>
      <c r="C121" s="39"/>
      <c r="D121" s="39">
        <v>239</v>
      </c>
      <c r="E121" s="98" t="s">
        <v>1545</v>
      </c>
      <c r="F121" s="99"/>
    </row>
    <row r="122" spans="2:6">
      <c r="B122" s="26" t="s">
        <v>592</v>
      </c>
      <c r="C122" s="39">
        <v>1206</v>
      </c>
      <c r="D122" s="39">
        <v>241</v>
      </c>
      <c r="E122" s="26" t="s">
        <v>593</v>
      </c>
      <c r="F122" s="27"/>
    </row>
    <row r="123" spans="2:6">
      <c r="B123" s="26" t="s">
        <v>592</v>
      </c>
      <c r="C123" s="39">
        <v>1207</v>
      </c>
      <c r="D123" s="39">
        <v>243</v>
      </c>
      <c r="E123" s="26" t="s">
        <v>597</v>
      </c>
      <c r="F123" s="27"/>
    </row>
    <row r="124" spans="2:6">
      <c r="B124" s="26" t="s">
        <v>592</v>
      </c>
      <c r="C124" s="39">
        <v>1208</v>
      </c>
      <c r="D124" s="39">
        <v>245</v>
      </c>
      <c r="E124" s="26" t="s">
        <v>600</v>
      </c>
      <c r="F124" s="27"/>
    </row>
    <row r="125" spans="2:6">
      <c r="B125" s="26" t="s">
        <v>592</v>
      </c>
      <c r="C125" s="39">
        <v>1209</v>
      </c>
      <c r="D125" s="39">
        <v>247</v>
      </c>
      <c r="E125" s="26" t="s">
        <v>604</v>
      </c>
      <c r="F125" s="27"/>
    </row>
    <row r="126" spans="2:6">
      <c r="B126" s="26" t="s">
        <v>592</v>
      </c>
      <c r="C126" s="39">
        <v>1210</v>
      </c>
      <c r="D126" s="39">
        <v>249</v>
      </c>
      <c r="E126" s="26" t="s">
        <v>608</v>
      </c>
      <c r="F126" s="27"/>
    </row>
    <row r="127" spans="2:6">
      <c r="B127" s="26" t="s">
        <v>592</v>
      </c>
      <c r="C127" s="39">
        <v>1211</v>
      </c>
      <c r="D127" s="39">
        <v>251</v>
      </c>
      <c r="E127" s="26" t="s">
        <v>612</v>
      </c>
      <c r="F127" s="27"/>
    </row>
    <row r="128" spans="2:6">
      <c r="B128" s="26" t="s">
        <v>592</v>
      </c>
      <c r="C128" s="39"/>
      <c r="D128" s="39">
        <v>253</v>
      </c>
      <c r="E128" s="98" t="s">
        <v>1545</v>
      </c>
      <c r="F128" s="99"/>
    </row>
    <row r="129" spans="2:6">
      <c r="B129" s="26" t="s">
        <v>592</v>
      </c>
      <c r="C129" s="39"/>
      <c r="D129" s="39">
        <v>255</v>
      </c>
      <c r="E129" s="98" t="s">
        <v>1545</v>
      </c>
      <c r="F129" s="99"/>
    </row>
    <row r="130" spans="2:6">
      <c r="B130" s="26" t="s">
        <v>592</v>
      </c>
      <c r="C130" s="39"/>
      <c r="D130" s="39">
        <v>257</v>
      </c>
      <c r="E130" s="98" t="s">
        <v>1545</v>
      </c>
      <c r="F130" s="99"/>
    </row>
    <row r="131" spans="2:6">
      <c r="B131" s="26" t="s">
        <v>626</v>
      </c>
      <c r="C131" s="39">
        <v>1212</v>
      </c>
      <c r="D131" s="39">
        <v>259</v>
      </c>
      <c r="E131" s="26" t="s">
        <v>627</v>
      </c>
      <c r="F131" s="27"/>
    </row>
    <row r="132" spans="2:6">
      <c r="B132" s="26" t="s">
        <v>632</v>
      </c>
      <c r="C132" s="39">
        <v>1401</v>
      </c>
      <c r="D132" s="39">
        <v>261</v>
      </c>
      <c r="E132" s="26" t="s">
        <v>632</v>
      </c>
      <c r="F132" s="27"/>
    </row>
    <row r="133" spans="2:6">
      <c r="B133" s="26" t="s">
        <v>632</v>
      </c>
      <c r="C133" s="39">
        <v>1402</v>
      </c>
      <c r="D133" s="39">
        <v>263</v>
      </c>
      <c r="E133" s="26" t="s">
        <v>635</v>
      </c>
      <c r="F133" s="27"/>
    </row>
    <row r="134" spans="2:6">
      <c r="B134" s="26" t="s">
        <v>632</v>
      </c>
      <c r="C134" s="39">
        <v>1403</v>
      </c>
      <c r="D134" s="39">
        <v>265</v>
      </c>
      <c r="E134" s="26" t="s">
        <v>639</v>
      </c>
      <c r="F134" s="27"/>
    </row>
    <row r="135" spans="2:6">
      <c r="B135" s="26" t="s">
        <v>632</v>
      </c>
      <c r="C135" s="39">
        <v>1404</v>
      </c>
      <c r="D135" s="39">
        <v>267</v>
      </c>
      <c r="E135" s="26" t="s">
        <v>643</v>
      </c>
      <c r="F135" s="27"/>
    </row>
    <row r="136" spans="2:6">
      <c r="B136" s="26" t="s">
        <v>632</v>
      </c>
      <c r="C136" s="39">
        <v>1405</v>
      </c>
      <c r="D136" s="39">
        <v>269</v>
      </c>
      <c r="E136" s="26" t="s">
        <v>647</v>
      </c>
      <c r="F136" s="27"/>
    </row>
    <row r="137" spans="2:6">
      <c r="B137" s="26" t="s">
        <v>632</v>
      </c>
      <c r="C137" s="39">
        <v>1406</v>
      </c>
      <c r="D137" s="39">
        <v>271</v>
      </c>
      <c r="E137" s="26" t="s">
        <v>651</v>
      </c>
      <c r="F137" s="27"/>
    </row>
    <row r="138" spans="2:6">
      <c r="B138" s="26" t="s">
        <v>632</v>
      </c>
      <c r="C138" s="39">
        <v>1407</v>
      </c>
      <c r="D138" s="39">
        <v>273</v>
      </c>
      <c r="E138" s="26" t="s">
        <v>655</v>
      </c>
      <c r="F138" s="27"/>
    </row>
    <row r="139" spans="2:6">
      <c r="B139" s="26" t="s">
        <v>632</v>
      </c>
      <c r="C139" s="39">
        <v>1408</v>
      </c>
      <c r="D139" s="39">
        <v>275</v>
      </c>
      <c r="E139" s="26" t="s">
        <v>659</v>
      </c>
      <c r="F139" s="27"/>
    </row>
    <row r="140" spans="2:6">
      <c r="B140" s="26" t="s">
        <v>632</v>
      </c>
      <c r="C140" s="39">
        <v>1409</v>
      </c>
      <c r="D140" s="39">
        <v>277</v>
      </c>
      <c r="E140" s="26" t="s">
        <v>663</v>
      </c>
      <c r="F140" s="27"/>
    </row>
    <row r="141" spans="2:6">
      <c r="B141" s="26" t="s">
        <v>667</v>
      </c>
      <c r="C141" s="39">
        <v>1501</v>
      </c>
      <c r="D141" s="39">
        <v>279</v>
      </c>
      <c r="E141" s="26" t="s">
        <v>668</v>
      </c>
      <c r="F141" s="27"/>
    </row>
    <row r="142" spans="2:6">
      <c r="B142" s="26" t="s">
        <v>667</v>
      </c>
      <c r="C142" s="39">
        <v>1502</v>
      </c>
      <c r="D142" s="39">
        <v>281</v>
      </c>
      <c r="E142" s="26" t="s">
        <v>672</v>
      </c>
      <c r="F142" s="27"/>
    </row>
    <row r="143" spans="2:6">
      <c r="B143" s="26" t="s">
        <v>667</v>
      </c>
      <c r="C143" s="39">
        <v>1503</v>
      </c>
      <c r="D143" s="39">
        <v>283</v>
      </c>
      <c r="E143" s="26" t="s">
        <v>676</v>
      </c>
      <c r="F143" s="27"/>
    </row>
    <row r="144" spans="2:6">
      <c r="B144" s="26" t="s">
        <v>667</v>
      </c>
      <c r="C144" s="39">
        <v>1504</v>
      </c>
      <c r="D144" s="39">
        <v>285</v>
      </c>
      <c r="E144" s="26" t="s">
        <v>680</v>
      </c>
      <c r="F144" s="27"/>
    </row>
    <row r="145" spans="2:6">
      <c r="B145" s="26" t="s">
        <v>667</v>
      </c>
      <c r="C145" s="39">
        <v>1505</v>
      </c>
      <c r="D145" s="39">
        <v>287</v>
      </c>
      <c r="E145" s="26" t="s">
        <v>684</v>
      </c>
      <c r="F145" s="27"/>
    </row>
    <row r="146" spans="2:6">
      <c r="B146" s="26" t="s">
        <v>667</v>
      </c>
      <c r="C146" s="39">
        <v>1506</v>
      </c>
      <c r="D146" s="39">
        <v>289</v>
      </c>
      <c r="E146" s="26" t="s">
        <v>688</v>
      </c>
      <c r="F146" s="27"/>
    </row>
    <row r="147" spans="2:6">
      <c r="B147" s="26" t="s">
        <v>692</v>
      </c>
      <c r="C147" s="39">
        <v>1507</v>
      </c>
      <c r="D147" s="39">
        <v>291</v>
      </c>
      <c r="E147" s="26" t="s">
        <v>693</v>
      </c>
      <c r="F147" s="27"/>
    </row>
    <row r="148" spans="2:6">
      <c r="B148" s="26" t="s">
        <v>692</v>
      </c>
      <c r="C148" s="39">
        <v>1606</v>
      </c>
      <c r="D148" s="39">
        <v>293</v>
      </c>
      <c r="E148" s="26" t="s">
        <v>697</v>
      </c>
      <c r="F148" s="27"/>
    </row>
    <row r="149" spans="2:6">
      <c r="B149" s="26" t="s">
        <v>692</v>
      </c>
      <c r="C149" s="39">
        <v>1601</v>
      </c>
      <c r="D149" s="39">
        <v>295</v>
      </c>
      <c r="E149" s="26" t="s">
        <v>701</v>
      </c>
      <c r="F149" s="27"/>
    </row>
    <row r="150" spans="2:6">
      <c r="B150" s="26" t="s">
        <v>692</v>
      </c>
      <c r="C150" s="39">
        <v>1602</v>
      </c>
      <c r="D150" s="39">
        <v>297</v>
      </c>
      <c r="E150" s="26" t="s">
        <v>705</v>
      </c>
      <c r="F150" s="27"/>
    </row>
    <row r="151" spans="2:6">
      <c r="B151" s="26" t="s">
        <v>692</v>
      </c>
      <c r="C151" s="39">
        <v>1603</v>
      </c>
      <c r="D151" s="39">
        <v>299</v>
      </c>
      <c r="E151" s="26" t="s">
        <v>709</v>
      </c>
      <c r="F151" s="27"/>
    </row>
    <row r="152" spans="2:6">
      <c r="B152" s="26" t="s">
        <v>692</v>
      </c>
      <c r="C152" s="39">
        <v>1604</v>
      </c>
      <c r="D152" s="39">
        <v>301</v>
      </c>
      <c r="E152" s="26" t="s">
        <v>713</v>
      </c>
      <c r="F152" s="27"/>
    </row>
    <row r="153" spans="2:6">
      <c r="B153" s="26" t="s">
        <v>692</v>
      </c>
      <c r="C153" s="39">
        <v>1605</v>
      </c>
      <c r="D153" s="39">
        <v>303</v>
      </c>
      <c r="E153" s="26" t="s">
        <v>717</v>
      </c>
      <c r="F153" s="27"/>
    </row>
    <row r="154" spans="2:6">
      <c r="B154" s="26" t="s">
        <v>692</v>
      </c>
      <c r="C154" s="39">
        <v>1607</v>
      </c>
      <c r="D154" s="39">
        <v>305</v>
      </c>
      <c r="E154" s="26" t="s">
        <v>721</v>
      </c>
      <c r="F154" s="27"/>
    </row>
    <row r="155" spans="2:6">
      <c r="B155" s="26" t="s">
        <v>692</v>
      </c>
      <c r="C155" s="39"/>
      <c r="D155" s="39">
        <v>307</v>
      </c>
      <c r="E155" s="98" t="s">
        <v>1545</v>
      </c>
      <c r="F155" s="99"/>
    </row>
    <row r="156" spans="2:6">
      <c r="B156" s="26" t="s">
        <v>728</v>
      </c>
      <c r="C156" s="39">
        <v>1608</v>
      </c>
      <c r="D156" s="39">
        <v>309</v>
      </c>
      <c r="E156" s="26" t="s">
        <v>728</v>
      </c>
      <c r="F156" s="27"/>
    </row>
    <row r="157" spans="2:6">
      <c r="B157" s="26" t="s">
        <v>728</v>
      </c>
      <c r="C157" s="39">
        <v>1701</v>
      </c>
      <c r="D157" s="39">
        <v>311</v>
      </c>
      <c r="E157" s="26" t="s">
        <v>732</v>
      </c>
      <c r="F157" s="27"/>
    </row>
    <row r="158" spans="2:6">
      <c r="B158" s="26" t="s">
        <v>728</v>
      </c>
      <c r="C158" s="39">
        <v>1702</v>
      </c>
      <c r="D158" s="39">
        <v>313</v>
      </c>
      <c r="E158" s="26" t="s">
        <v>735</v>
      </c>
      <c r="F158" s="27"/>
    </row>
    <row r="159" spans="2:6">
      <c r="B159" s="26" t="s">
        <v>728</v>
      </c>
      <c r="C159" s="39">
        <v>1703</v>
      </c>
      <c r="D159" s="39">
        <v>315</v>
      </c>
      <c r="E159" s="26" t="s">
        <v>739</v>
      </c>
      <c r="F159" s="27"/>
    </row>
    <row r="160" spans="2:6">
      <c r="B160" s="26" t="s">
        <v>728</v>
      </c>
      <c r="C160" s="39">
        <v>1704</v>
      </c>
      <c r="D160" s="39">
        <v>317</v>
      </c>
      <c r="E160" s="26" t="s">
        <v>743</v>
      </c>
      <c r="F160" s="27"/>
    </row>
    <row r="161" spans="2:6">
      <c r="B161" s="26" t="s">
        <v>747</v>
      </c>
      <c r="C161" s="39"/>
      <c r="D161" s="39">
        <v>319</v>
      </c>
      <c r="E161" s="26" t="s">
        <v>1566</v>
      </c>
      <c r="F161" s="27"/>
    </row>
    <row r="162" spans="2:6">
      <c r="B162" s="26" t="s">
        <v>752</v>
      </c>
      <c r="C162" s="39"/>
      <c r="D162" s="39">
        <v>321</v>
      </c>
      <c r="E162" s="26" t="s">
        <v>1567</v>
      </c>
      <c r="F162" s="27"/>
    </row>
    <row r="163" spans="2:6">
      <c r="B163" s="26" t="s">
        <v>752</v>
      </c>
      <c r="C163" s="39"/>
      <c r="D163" s="39">
        <v>323</v>
      </c>
      <c r="E163" s="26" t="s">
        <v>1568</v>
      </c>
      <c r="F163" s="27"/>
    </row>
    <row r="164" spans="2:6">
      <c r="B164" s="26" t="s">
        <v>752</v>
      </c>
      <c r="C164" s="39"/>
      <c r="D164" s="39">
        <v>325</v>
      </c>
      <c r="E164" s="26" t="s">
        <v>1569</v>
      </c>
      <c r="F164" s="27"/>
    </row>
    <row r="165" spans="2:6">
      <c r="B165" s="26" t="s">
        <v>752</v>
      </c>
      <c r="C165" s="39"/>
      <c r="D165" s="39">
        <v>327</v>
      </c>
      <c r="E165" s="26" t="s">
        <v>1570</v>
      </c>
      <c r="F165" s="27"/>
    </row>
    <row r="166" spans="2:6">
      <c r="B166" s="26" t="s">
        <v>752</v>
      </c>
      <c r="C166" s="39"/>
      <c r="D166" s="39">
        <v>329</v>
      </c>
      <c r="E166" s="26" t="s">
        <v>1571</v>
      </c>
      <c r="F166" s="27"/>
    </row>
    <row r="167" spans="2:6">
      <c r="B167" s="26" t="s">
        <v>752</v>
      </c>
      <c r="C167" s="39"/>
      <c r="D167" s="39">
        <v>331</v>
      </c>
      <c r="E167" s="26" t="s">
        <v>1572</v>
      </c>
      <c r="F167" s="27"/>
    </row>
    <row r="168" spans="2:6">
      <c r="B168" s="26" t="s">
        <v>752</v>
      </c>
      <c r="C168" s="39"/>
      <c r="D168" s="39">
        <v>333</v>
      </c>
      <c r="E168" s="26" t="s">
        <v>1573</v>
      </c>
      <c r="F168" s="27"/>
    </row>
    <row r="169" spans="2:6">
      <c r="B169" s="26" t="s">
        <v>752</v>
      </c>
      <c r="C169" s="39"/>
      <c r="D169" s="39">
        <v>335</v>
      </c>
      <c r="E169" s="26" t="s">
        <v>1574</v>
      </c>
      <c r="F169" s="27"/>
    </row>
    <row r="170" spans="2:6">
      <c r="B170" s="26" t="s">
        <v>752</v>
      </c>
      <c r="C170" s="39"/>
      <c r="D170" s="39">
        <v>337</v>
      </c>
      <c r="E170" s="26" t="s">
        <v>747</v>
      </c>
      <c r="F170" s="27"/>
    </row>
    <row r="171" spans="2:6">
      <c r="B171" s="26" t="s">
        <v>789</v>
      </c>
      <c r="C171" s="39"/>
      <c r="D171" s="39">
        <v>339</v>
      </c>
      <c r="E171" s="98" t="s">
        <v>1545</v>
      </c>
      <c r="F171" s="99"/>
    </row>
    <row r="172" spans="2:6">
      <c r="B172" s="26" t="s">
        <v>789</v>
      </c>
      <c r="C172" s="39"/>
      <c r="D172" s="39">
        <v>341</v>
      </c>
      <c r="E172" s="26" t="s">
        <v>793</v>
      </c>
      <c r="F172" s="27"/>
    </row>
    <row r="173" spans="2:6">
      <c r="B173" s="26" t="s">
        <v>789</v>
      </c>
      <c r="C173" s="39"/>
      <c r="D173" s="39">
        <v>343</v>
      </c>
      <c r="E173" s="26" t="s">
        <v>797</v>
      </c>
      <c r="F173" s="27"/>
    </row>
    <row r="174" spans="2:6">
      <c r="B174" s="26" t="s">
        <v>789</v>
      </c>
      <c r="C174" s="39"/>
      <c r="D174" s="39">
        <v>345</v>
      </c>
      <c r="E174" s="26" t="s">
        <v>800</v>
      </c>
      <c r="F174" s="27"/>
    </row>
    <row r="175" spans="2:6">
      <c r="B175" s="26" t="s">
        <v>789</v>
      </c>
      <c r="C175" s="39"/>
      <c r="D175" s="39">
        <v>347</v>
      </c>
      <c r="E175" s="26" t="s">
        <v>804</v>
      </c>
      <c r="F175" s="27"/>
    </row>
    <row r="176" spans="2:6">
      <c r="B176" s="26" t="s">
        <v>789</v>
      </c>
      <c r="C176" s="39"/>
      <c r="D176" s="39">
        <v>349</v>
      </c>
      <c r="E176" s="26" t="s">
        <v>808</v>
      </c>
      <c r="F176" s="27"/>
    </row>
    <row r="177" spans="2:6">
      <c r="B177" s="26" t="s">
        <v>789</v>
      </c>
      <c r="C177" s="39"/>
      <c r="D177" s="39">
        <v>351</v>
      </c>
      <c r="E177" s="98" t="s">
        <v>1545</v>
      </c>
      <c r="F177" s="99"/>
    </row>
    <row r="178" spans="2:6">
      <c r="B178" s="26" t="s">
        <v>815</v>
      </c>
      <c r="C178" s="39"/>
      <c r="D178" s="39">
        <v>353</v>
      </c>
      <c r="E178" s="26" t="s">
        <v>816</v>
      </c>
      <c r="F178" s="27"/>
    </row>
    <row r="179" spans="2:6">
      <c r="B179" s="26" t="s">
        <v>815</v>
      </c>
      <c r="C179" s="39"/>
      <c r="D179" s="39">
        <v>355</v>
      </c>
      <c r="E179" s="26" t="s">
        <v>820</v>
      </c>
      <c r="F179" s="27"/>
    </row>
    <row r="180" spans="2:6">
      <c r="B180" s="26" t="s">
        <v>815</v>
      </c>
      <c r="C180" s="39"/>
      <c r="D180" s="39">
        <v>357</v>
      </c>
      <c r="E180" s="26" t="s">
        <v>823</v>
      </c>
      <c r="F180" s="27"/>
    </row>
    <row r="181" spans="2:6">
      <c r="B181" s="26" t="s">
        <v>815</v>
      </c>
      <c r="C181" s="39"/>
      <c r="D181" s="39">
        <v>359</v>
      </c>
      <c r="E181" s="26" t="s">
        <v>827</v>
      </c>
      <c r="F181" s="27"/>
    </row>
    <row r="182" spans="2:6">
      <c r="B182" s="26" t="s">
        <v>815</v>
      </c>
      <c r="C182" s="39"/>
      <c r="D182" s="39">
        <v>361</v>
      </c>
      <c r="E182" s="26" t="s">
        <v>831</v>
      </c>
      <c r="F182" s="27"/>
    </row>
    <row r="183" spans="2:6">
      <c r="B183" s="26" t="s">
        <v>815</v>
      </c>
      <c r="C183" s="39"/>
      <c r="D183" s="39">
        <v>363</v>
      </c>
      <c r="E183" s="26" t="s">
        <v>1575</v>
      </c>
      <c r="F183" s="27"/>
    </row>
    <row r="184" spans="2:6">
      <c r="B184" s="26" t="s">
        <v>815</v>
      </c>
      <c r="C184" s="39"/>
      <c r="D184" s="39">
        <v>365</v>
      </c>
      <c r="E184" s="26" t="s">
        <v>839</v>
      </c>
      <c r="F184" s="27"/>
    </row>
    <row r="185" spans="2:6">
      <c r="B185" s="26" t="s">
        <v>815</v>
      </c>
      <c r="C185" s="39"/>
      <c r="D185" s="39">
        <v>367</v>
      </c>
      <c r="E185" s="26" t="s">
        <v>843</v>
      </c>
      <c r="F185" s="27"/>
    </row>
    <row r="186" spans="2:6">
      <c r="B186" s="26" t="s">
        <v>815</v>
      </c>
      <c r="C186" s="39"/>
      <c r="D186" s="39">
        <v>369</v>
      </c>
      <c r="E186" s="98" t="s">
        <v>1545</v>
      </c>
      <c r="F186" s="99"/>
    </row>
    <row r="187" spans="2:6">
      <c r="B187" s="26" t="s">
        <v>850</v>
      </c>
      <c r="C187" s="39"/>
      <c r="D187" s="39">
        <v>371</v>
      </c>
      <c r="E187" s="26" t="s">
        <v>851</v>
      </c>
      <c r="F187" s="27"/>
    </row>
    <row r="188" spans="2:6">
      <c r="B188" s="26" t="s">
        <v>850</v>
      </c>
      <c r="C188" s="39"/>
      <c r="D188" s="39">
        <v>373</v>
      </c>
      <c r="E188" s="26" t="s">
        <v>855</v>
      </c>
      <c r="F188" s="27"/>
    </row>
    <row r="189" spans="2:6">
      <c r="B189" s="26" t="s">
        <v>850</v>
      </c>
      <c r="C189" s="39"/>
      <c r="D189" s="39">
        <v>375</v>
      </c>
      <c r="E189" s="26" t="s">
        <v>858</v>
      </c>
      <c r="F189" s="27"/>
    </row>
    <row r="190" spans="2:6">
      <c r="B190" s="26" t="s">
        <v>850</v>
      </c>
      <c r="C190" s="39"/>
      <c r="D190" s="39">
        <v>377</v>
      </c>
      <c r="E190" s="26" t="s">
        <v>862</v>
      </c>
      <c r="F190" s="27"/>
    </row>
    <row r="191" spans="2:6">
      <c r="B191" s="26" t="s">
        <v>850</v>
      </c>
      <c r="C191" s="39"/>
      <c r="D191" s="39">
        <v>379</v>
      </c>
      <c r="E191" s="26" t="s">
        <v>866</v>
      </c>
      <c r="F191" s="27"/>
    </row>
    <row r="192" spans="2:6">
      <c r="B192" s="26" t="s">
        <v>850</v>
      </c>
      <c r="C192" s="39"/>
      <c r="D192" s="39">
        <v>381</v>
      </c>
      <c r="E192" s="98" t="s">
        <v>1545</v>
      </c>
      <c r="F192" s="99"/>
    </row>
    <row r="193" spans="2:6">
      <c r="B193" s="26" t="s">
        <v>873</v>
      </c>
      <c r="C193" s="39"/>
      <c r="D193" s="39">
        <v>383</v>
      </c>
      <c r="E193" s="26" t="s">
        <v>874</v>
      </c>
      <c r="F193" s="27"/>
    </row>
    <row r="194" spans="2:6">
      <c r="B194" s="26" t="s">
        <v>873</v>
      </c>
      <c r="C194" s="39"/>
      <c r="D194" s="39">
        <v>385</v>
      </c>
      <c r="E194" s="26" t="s">
        <v>878</v>
      </c>
      <c r="F194" s="27"/>
    </row>
    <row r="195" spans="2:6">
      <c r="B195" s="26" t="s">
        <v>873</v>
      </c>
      <c r="C195" s="39"/>
      <c r="D195" s="39">
        <v>387</v>
      </c>
      <c r="E195" s="26" t="s">
        <v>881</v>
      </c>
      <c r="F195" s="27"/>
    </row>
    <row r="196" spans="2:6">
      <c r="B196" s="26" t="s">
        <v>873</v>
      </c>
      <c r="C196" s="39"/>
      <c r="D196" s="39">
        <v>389</v>
      </c>
      <c r="E196" s="26" t="s">
        <v>885</v>
      </c>
      <c r="F196" s="27"/>
    </row>
    <row r="197" spans="2:6">
      <c r="B197" s="26" t="s">
        <v>873</v>
      </c>
      <c r="C197" s="39"/>
      <c r="D197" s="39">
        <v>391</v>
      </c>
      <c r="E197" s="26" t="s">
        <v>889</v>
      </c>
      <c r="F197" s="27"/>
    </row>
    <row r="198" spans="2:6">
      <c r="B198" s="26" t="s">
        <v>873</v>
      </c>
      <c r="C198" s="39"/>
      <c r="D198" s="39">
        <v>393</v>
      </c>
      <c r="E198" s="26" t="s">
        <v>893</v>
      </c>
      <c r="F198" s="27"/>
    </row>
    <row r="199" spans="2:6">
      <c r="B199" s="26" t="s">
        <v>873</v>
      </c>
      <c r="C199" s="39"/>
      <c r="D199" s="39">
        <v>395</v>
      </c>
      <c r="E199" s="26" t="s">
        <v>897</v>
      </c>
      <c r="F199" s="27"/>
    </row>
    <row r="200" spans="2:6">
      <c r="B200" s="26" t="s">
        <v>873</v>
      </c>
      <c r="C200" s="39"/>
      <c r="D200" s="39">
        <v>397</v>
      </c>
      <c r="E200" s="26" t="s">
        <v>901</v>
      </c>
      <c r="F200" s="27"/>
    </row>
    <row r="201" spans="2:6">
      <c r="B201" s="26" t="s">
        <v>873</v>
      </c>
      <c r="C201" s="39"/>
      <c r="D201" s="39">
        <v>399</v>
      </c>
      <c r="E201" s="98" t="s">
        <v>1545</v>
      </c>
      <c r="F201" s="99"/>
    </row>
    <row r="202" spans="2:6">
      <c r="B202" s="26" t="s">
        <v>908</v>
      </c>
      <c r="C202" s="39"/>
      <c r="D202" s="39">
        <v>401</v>
      </c>
      <c r="E202" s="26" t="s">
        <v>909</v>
      </c>
      <c r="F202" s="27"/>
    </row>
    <row r="203" spans="2:6">
      <c r="B203" s="26" t="s">
        <v>908</v>
      </c>
      <c r="C203" s="39"/>
      <c r="D203" s="39">
        <v>403</v>
      </c>
      <c r="E203" s="26" t="s">
        <v>913</v>
      </c>
      <c r="F203" s="27"/>
    </row>
    <row r="204" spans="2:6">
      <c r="B204" s="26" t="s">
        <v>908</v>
      </c>
      <c r="C204" s="39"/>
      <c r="D204" s="39">
        <v>405</v>
      </c>
      <c r="E204" s="26" t="s">
        <v>916</v>
      </c>
      <c r="F204" s="27"/>
    </row>
    <row r="205" spans="2:6">
      <c r="B205" s="26" t="s">
        <v>908</v>
      </c>
      <c r="C205" s="39"/>
      <c r="D205" s="39">
        <v>407</v>
      </c>
      <c r="E205" s="26" t="s">
        <v>918</v>
      </c>
      <c r="F205" s="27"/>
    </row>
    <row r="206" spans="2:6">
      <c r="B206" s="26" t="s">
        <v>908</v>
      </c>
      <c r="C206" s="39"/>
      <c r="D206" s="39">
        <v>409</v>
      </c>
      <c r="E206" s="26" t="s">
        <v>920</v>
      </c>
      <c r="F206" s="27"/>
    </row>
    <row r="207" spans="2:6">
      <c r="B207" s="26" t="s">
        <v>908</v>
      </c>
      <c r="C207" s="39"/>
      <c r="D207" s="39">
        <v>411</v>
      </c>
      <c r="E207" s="26" t="s">
        <v>922</v>
      </c>
      <c r="F207" s="27"/>
    </row>
    <row r="208" spans="2:6">
      <c r="B208" s="26" t="s">
        <v>908</v>
      </c>
      <c r="C208" s="39"/>
      <c r="D208" s="39">
        <v>413</v>
      </c>
      <c r="E208" s="26" t="s">
        <v>924</v>
      </c>
      <c r="F208" s="27"/>
    </row>
    <row r="209" spans="2:6">
      <c r="B209" s="26" t="s">
        <v>908</v>
      </c>
      <c r="C209" s="39"/>
      <c r="D209" s="39">
        <v>415</v>
      </c>
      <c r="E209" s="98" t="s">
        <v>1545</v>
      </c>
      <c r="F209" s="99"/>
    </row>
    <row r="210" spans="2:6">
      <c r="B210" s="26" t="s">
        <v>927</v>
      </c>
      <c r="C210" s="39"/>
      <c r="D210" s="39">
        <v>417</v>
      </c>
      <c r="E210" s="26" t="s">
        <v>928</v>
      </c>
      <c r="F210" s="27"/>
    </row>
    <row r="211" spans="2:6">
      <c r="B211" s="26" t="s">
        <v>927</v>
      </c>
      <c r="C211" s="39"/>
      <c r="D211" s="39">
        <v>419</v>
      </c>
      <c r="E211" s="26" t="s">
        <v>930</v>
      </c>
      <c r="F211" s="27"/>
    </row>
    <row r="212" spans="2:6">
      <c r="B212" s="26" t="s">
        <v>927</v>
      </c>
      <c r="C212" s="39"/>
      <c r="D212" s="39">
        <v>421</v>
      </c>
      <c r="E212" s="111" t="s">
        <v>931</v>
      </c>
      <c r="F212" s="112"/>
    </row>
    <row r="213" spans="2:6">
      <c r="B213" s="26" t="s">
        <v>927</v>
      </c>
      <c r="C213" s="39"/>
      <c r="D213" s="39">
        <v>423</v>
      </c>
      <c r="E213" s="26" t="s">
        <v>933</v>
      </c>
      <c r="F213" s="27"/>
    </row>
    <row r="214" spans="2:6">
      <c r="B214" s="26" t="s">
        <v>927</v>
      </c>
      <c r="C214" s="39"/>
      <c r="D214" s="39">
        <v>425</v>
      </c>
      <c r="E214" s="26" t="s">
        <v>1576</v>
      </c>
      <c r="F214" s="27"/>
    </row>
    <row r="215" spans="2:6">
      <c r="B215" s="26" t="s">
        <v>927</v>
      </c>
      <c r="C215" s="39"/>
      <c r="D215" s="39">
        <v>427</v>
      </c>
      <c r="E215" s="26" t="s">
        <v>1577</v>
      </c>
      <c r="F215" s="27"/>
    </row>
    <row r="216" spans="2:6">
      <c r="B216" s="26" t="s">
        <v>927</v>
      </c>
      <c r="C216" s="39"/>
      <c r="D216" s="39">
        <v>429</v>
      </c>
      <c r="E216" s="26" t="s">
        <v>939</v>
      </c>
      <c r="F216" s="27"/>
    </row>
    <row r="217" spans="2:6">
      <c r="B217" s="26" t="s">
        <v>927</v>
      </c>
      <c r="C217" s="39"/>
      <c r="D217" s="39">
        <v>431</v>
      </c>
      <c r="E217" s="26" t="s">
        <v>941</v>
      </c>
      <c r="F217" s="27"/>
    </row>
    <row r="218" spans="2:6">
      <c r="B218" s="26" t="s">
        <v>927</v>
      </c>
      <c r="C218" s="39"/>
      <c r="D218" s="39">
        <v>433</v>
      </c>
      <c r="E218" s="98" t="s">
        <v>1545</v>
      </c>
      <c r="F218" s="99"/>
    </row>
    <row r="219" spans="2:6">
      <c r="B219" s="26" t="s">
        <v>927</v>
      </c>
      <c r="C219" s="39"/>
      <c r="D219" s="39">
        <v>435</v>
      </c>
      <c r="E219" s="98" t="s">
        <v>1545</v>
      </c>
      <c r="F219" s="99"/>
    </row>
    <row r="220" spans="2:6">
      <c r="B220" s="26" t="s">
        <v>927</v>
      </c>
      <c r="C220" s="39"/>
      <c r="D220" s="39">
        <v>437</v>
      </c>
      <c r="E220" s="98" t="s">
        <v>1545</v>
      </c>
      <c r="F220" s="99"/>
    </row>
    <row r="221" spans="2:6">
      <c r="B221" s="26" t="s">
        <v>945</v>
      </c>
      <c r="C221" s="39"/>
      <c r="D221" s="39">
        <v>439</v>
      </c>
      <c r="E221" s="26" t="s">
        <v>946</v>
      </c>
      <c r="F221" s="27"/>
    </row>
    <row r="222" spans="2:6">
      <c r="B222" s="26" t="s">
        <v>945</v>
      </c>
      <c r="C222" s="39"/>
      <c r="D222" s="39">
        <v>441</v>
      </c>
      <c r="E222" s="26" t="s">
        <v>947</v>
      </c>
      <c r="F222" s="27"/>
    </row>
    <row r="223" spans="2:6">
      <c r="B223" s="26" t="s">
        <v>945</v>
      </c>
      <c r="C223" s="39"/>
      <c r="D223" s="39">
        <v>443</v>
      </c>
      <c r="E223" s="26" t="s">
        <v>949</v>
      </c>
      <c r="F223" s="27"/>
    </row>
    <row r="224" spans="2:6">
      <c r="B224" s="26" t="s">
        <v>945</v>
      </c>
      <c r="C224" s="39"/>
      <c r="D224" s="39">
        <v>445</v>
      </c>
      <c r="E224" s="26" t="s">
        <v>951</v>
      </c>
      <c r="F224" s="27"/>
    </row>
    <row r="225" spans="2:6">
      <c r="B225" s="26" t="s">
        <v>945</v>
      </c>
      <c r="C225" s="39"/>
      <c r="D225" s="39">
        <v>447</v>
      </c>
      <c r="E225" s="26" t="s">
        <v>1578</v>
      </c>
      <c r="F225" s="27"/>
    </row>
    <row r="226" spans="2:6">
      <c r="B226" s="26" t="s">
        <v>945</v>
      </c>
      <c r="C226" s="39"/>
      <c r="D226" s="39">
        <v>449</v>
      </c>
      <c r="E226" s="26" t="s">
        <v>1579</v>
      </c>
      <c r="F226" s="27"/>
    </row>
    <row r="227" spans="2:6">
      <c r="B227" s="26" t="s">
        <v>945</v>
      </c>
      <c r="C227" s="39"/>
      <c r="D227" s="39">
        <v>451</v>
      </c>
      <c r="E227" s="26" t="s">
        <v>1580</v>
      </c>
      <c r="F227" s="27"/>
    </row>
    <row r="228" spans="2:6">
      <c r="B228" s="26" t="s">
        <v>945</v>
      </c>
      <c r="C228" s="39"/>
      <c r="D228" s="39">
        <v>453</v>
      </c>
      <c r="E228" s="26" t="s">
        <v>1581</v>
      </c>
      <c r="F228" s="27"/>
    </row>
    <row r="229" spans="2:6">
      <c r="B229" s="26" t="s">
        <v>945</v>
      </c>
      <c r="C229" s="39"/>
      <c r="D229" s="39">
        <v>455</v>
      </c>
      <c r="E229" s="26" t="s">
        <v>1582</v>
      </c>
      <c r="F229" s="27"/>
    </row>
    <row r="230" spans="2:6">
      <c r="B230" s="26" t="s">
        <v>945</v>
      </c>
      <c r="C230" s="39"/>
      <c r="D230" s="39">
        <v>457</v>
      </c>
      <c r="E230" s="26" t="s">
        <v>963</v>
      </c>
      <c r="F230" s="27"/>
    </row>
    <row r="231" spans="2:6">
      <c r="B231" s="26" t="s">
        <v>945</v>
      </c>
      <c r="C231" s="39"/>
      <c r="D231" s="39">
        <v>459</v>
      </c>
      <c r="E231" s="26" t="s">
        <v>965</v>
      </c>
      <c r="F231" s="27"/>
    </row>
    <row r="232" spans="2:6">
      <c r="B232" s="26" t="s">
        <v>945</v>
      </c>
      <c r="C232" s="39"/>
      <c r="D232" s="39">
        <v>461</v>
      </c>
      <c r="E232" s="26" t="s">
        <v>967</v>
      </c>
      <c r="F232" s="27"/>
    </row>
    <row r="233" spans="2:6">
      <c r="B233" s="26" t="s">
        <v>945</v>
      </c>
      <c r="C233" s="39"/>
      <c r="D233" s="39">
        <v>463</v>
      </c>
      <c r="E233" s="26" t="s">
        <v>969</v>
      </c>
      <c r="F233" s="27"/>
    </row>
    <row r="234" spans="2:6">
      <c r="B234" s="26" t="s">
        <v>945</v>
      </c>
      <c r="C234" s="39"/>
      <c r="D234" s="39">
        <v>465</v>
      </c>
      <c r="E234" s="26" t="s">
        <v>1583</v>
      </c>
      <c r="F234" s="27"/>
    </row>
    <row r="235" spans="2:6">
      <c r="B235" s="26" t="s">
        <v>945</v>
      </c>
      <c r="C235" s="39"/>
      <c r="D235" s="39">
        <v>467</v>
      </c>
      <c r="E235" s="26" t="s">
        <v>1584</v>
      </c>
      <c r="F235" s="27"/>
    </row>
    <row r="236" spans="2:6">
      <c r="B236" s="26" t="s">
        <v>945</v>
      </c>
      <c r="C236" s="39"/>
      <c r="D236" s="39">
        <v>469</v>
      </c>
      <c r="E236" s="26" t="s">
        <v>1585</v>
      </c>
      <c r="F236" s="27"/>
    </row>
    <row r="237" spans="2:6">
      <c r="B237" s="26" t="s">
        <v>945</v>
      </c>
      <c r="C237" s="39"/>
      <c r="D237" s="39">
        <v>471</v>
      </c>
      <c r="E237" s="26" t="s">
        <v>977</v>
      </c>
      <c r="F237" s="27"/>
    </row>
    <row r="238" spans="2:6">
      <c r="B238" s="26" t="s">
        <v>945</v>
      </c>
      <c r="C238" s="39"/>
      <c r="D238" s="39">
        <v>473</v>
      </c>
      <c r="E238" s="26" t="s">
        <v>1586</v>
      </c>
      <c r="F238" s="27"/>
    </row>
    <row r="239" spans="2:6">
      <c r="B239" s="26" t="s">
        <v>945</v>
      </c>
      <c r="C239" s="39"/>
      <c r="D239" s="39">
        <v>475</v>
      </c>
      <c r="E239" s="26" t="s">
        <v>1587</v>
      </c>
      <c r="F239" s="27"/>
    </row>
    <row r="240" spans="2:6">
      <c r="B240" s="26" t="s">
        <v>945</v>
      </c>
      <c r="C240" s="39"/>
      <c r="D240" s="39">
        <v>477</v>
      </c>
      <c r="E240" s="26" t="s">
        <v>983</v>
      </c>
      <c r="F240" s="27"/>
    </row>
    <row r="241" spans="2:6">
      <c r="B241" s="26" t="s">
        <v>945</v>
      </c>
      <c r="C241" s="39"/>
      <c r="D241" s="39">
        <v>479</v>
      </c>
      <c r="E241" s="26" t="s">
        <v>985</v>
      </c>
      <c r="F241" s="27"/>
    </row>
    <row r="242" spans="2:6">
      <c r="B242" s="26" t="s">
        <v>945</v>
      </c>
      <c r="C242" s="39"/>
      <c r="D242" s="39">
        <v>481</v>
      </c>
      <c r="E242" s="26" t="s">
        <v>987</v>
      </c>
      <c r="F242" s="27"/>
    </row>
    <row r="243" spans="2:6">
      <c r="B243" s="26" t="s">
        <v>945</v>
      </c>
      <c r="C243" s="39"/>
      <c r="D243" s="39">
        <v>483</v>
      </c>
      <c r="E243" s="26" t="s">
        <v>989</v>
      </c>
      <c r="F243" s="27"/>
    </row>
    <row r="244" spans="2:6">
      <c r="B244" s="26" t="s">
        <v>945</v>
      </c>
      <c r="C244" s="39"/>
      <c r="D244" s="39">
        <v>485</v>
      </c>
      <c r="E244" s="26" t="s">
        <v>991</v>
      </c>
      <c r="F244" s="27"/>
    </row>
    <row r="245" spans="2:6">
      <c r="B245" s="26" t="s">
        <v>945</v>
      </c>
      <c r="C245" s="39"/>
      <c r="D245" s="39">
        <v>487</v>
      </c>
      <c r="E245" s="26" t="s">
        <v>993</v>
      </c>
      <c r="F245" s="27"/>
    </row>
    <row r="246" spans="2:6">
      <c r="B246" s="26" t="s">
        <v>945</v>
      </c>
      <c r="C246" s="39"/>
      <c r="D246" s="39">
        <v>489</v>
      </c>
      <c r="E246" s="98" t="s">
        <v>1545</v>
      </c>
      <c r="F246" s="99"/>
    </row>
    <row r="247" spans="2:6">
      <c r="B247" s="26" t="s">
        <v>945</v>
      </c>
      <c r="C247" s="39"/>
      <c r="D247" s="39">
        <v>491</v>
      </c>
      <c r="E247" s="98" t="s">
        <v>1545</v>
      </c>
      <c r="F247" s="99"/>
    </row>
    <row r="248" spans="2:6">
      <c r="B248" s="26" t="s">
        <v>945</v>
      </c>
      <c r="C248" s="39"/>
      <c r="D248" s="39">
        <v>493</v>
      </c>
      <c r="E248" s="98" t="s">
        <v>1545</v>
      </c>
      <c r="F248" s="99"/>
    </row>
    <row r="249" spans="2:6">
      <c r="B249" s="26" t="s">
        <v>945</v>
      </c>
      <c r="C249" s="39"/>
      <c r="D249" s="39">
        <v>495</v>
      </c>
      <c r="E249" s="98" t="s">
        <v>1545</v>
      </c>
      <c r="F249" s="99"/>
    </row>
    <row r="250" spans="2:6">
      <c r="B250" s="26" t="s">
        <v>945</v>
      </c>
      <c r="C250" s="39"/>
      <c r="D250" s="39">
        <v>497</v>
      </c>
      <c r="E250" s="98" t="s">
        <v>1545</v>
      </c>
      <c r="F250" s="99"/>
    </row>
    <row r="251" spans="2:6">
      <c r="B251" s="26" t="s">
        <v>997</v>
      </c>
      <c r="C251" s="39"/>
      <c r="D251" s="39">
        <v>499</v>
      </c>
      <c r="E251" s="26" t="s">
        <v>1588</v>
      </c>
      <c r="F251" s="27"/>
    </row>
    <row r="252" spans="2:6">
      <c r="B252" s="26" t="s">
        <v>997</v>
      </c>
      <c r="C252" s="39"/>
      <c r="D252" s="39">
        <v>501</v>
      </c>
      <c r="E252" s="26" t="s">
        <v>1589</v>
      </c>
      <c r="F252" s="27"/>
    </row>
    <row r="253" spans="2:6">
      <c r="B253" s="26" t="s">
        <v>997</v>
      </c>
      <c r="C253" s="39"/>
      <c r="D253" s="39">
        <v>503</v>
      </c>
      <c r="E253" s="26" t="s">
        <v>1590</v>
      </c>
      <c r="F253" s="27"/>
    </row>
    <row r="254" spans="2:6">
      <c r="B254" s="26" t="s">
        <v>997</v>
      </c>
      <c r="C254" s="39"/>
      <c r="D254" s="39">
        <v>505</v>
      </c>
      <c r="E254" s="26" t="s">
        <v>1003</v>
      </c>
      <c r="F254" s="27"/>
    </row>
    <row r="255" spans="2:6">
      <c r="B255" s="26" t="s">
        <v>997</v>
      </c>
      <c r="C255" s="39"/>
      <c r="D255" s="39">
        <v>507</v>
      </c>
      <c r="E255" s="26" t="s">
        <v>1591</v>
      </c>
      <c r="F255" s="27"/>
    </row>
    <row r="256" spans="2:6">
      <c r="B256" s="26" t="s">
        <v>997</v>
      </c>
      <c r="C256" s="39"/>
      <c r="D256" s="39">
        <v>509</v>
      </c>
      <c r="E256" s="26" t="s">
        <v>1007</v>
      </c>
      <c r="F256" s="27"/>
    </row>
    <row r="257" spans="2:6">
      <c r="B257" s="26" t="s">
        <v>997</v>
      </c>
      <c r="C257" s="39"/>
      <c r="D257" s="39">
        <v>511</v>
      </c>
      <c r="E257" s="26" t="s">
        <v>1009</v>
      </c>
      <c r="F257" s="27"/>
    </row>
    <row r="258" spans="2:6">
      <c r="B258" s="26" t="s">
        <v>997</v>
      </c>
      <c r="C258" s="39"/>
      <c r="D258" s="39">
        <v>513</v>
      </c>
      <c r="E258" s="26" t="s">
        <v>1592</v>
      </c>
      <c r="F258" s="27"/>
    </row>
    <row r="259" spans="2:6">
      <c r="B259" s="26" t="s">
        <v>997</v>
      </c>
      <c r="C259" s="39"/>
      <c r="D259" s="39">
        <v>515</v>
      </c>
      <c r="E259" s="26" t="s">
        <v>1593</v>
      </c>
      <c r="F259" s="27"/>
    </row>
    <row r="260" spans="2:6">
      <c r="B260" s="26" t="s">
        <v>997</v>
      </c>
      <c r="C260" s="39"/>
      <c r="D260" s="39">
        <v>517</v>
      </c>
      <c r="E260" s="98" t="s">
        <v>1545</v>
      </c>
      <c r="F260" s="99"/>
    </row>
    <row r="261" spans="2:6">
      <c r="B261" s="26" t="s">
        <v>997</v>
      </c>
      <c r="C261" s="39"/>
      <c r="D261" s="39">
        <v>519</v>
      </c>
      <c r="E261" s="98" t="s">
        <v>1545</v>
      </c>
      <c r="F261" s="99"/>
    </row>
    <row r="262" spans="2:6">
      <c r="B262" s="26" t="s">
        <v>997</v>
      </c>
      <c r="C262" s="39"/>
      <c r="D262" s="39">
        <v>521</v>
      </c>
      <c r="E262" s="98" t="s">
        <v>1545</v>
      </c>
      <c r="F262" s="99"/>
    </row>
    <row r="263" spans="2:6">
      <c r="B263" s="26" t="s">
        <v>1017</v>
      </c>
      <c r="C263" s="39"/>
      <c r="D263" s="39">
        <v>523</v>
      </c>
      <c r="E263" s="98" t="s">
        <v>1545</v>
      </c>
      <c r="F263" s="99"/>
    </row>
    <row r="264" spans="2:6">
      <c r="B264" s="26" t="s">
        <v>1017</v>
      </c>
      <c r="C264" s="39"/>
      <c r="D264" s="39">
        <v>525</v>
      </c>
      <c r="E264" s="98" t="s">
        <v>1545</v>
      </c>
      <c r="F264" s="99"/>
    </row>
    <row r="265" spans="2:6">
      <c r="B265" s="26" t="s">
        <v>1017</v>
      </c>
      <c r="C265" s="39"/>
      <c r="D265" s="39">
        <v>527</v>
      </c>
      <c r="E265" s="98" t="s">
        <v>1545</v>
      </c>
      <c r="F265" s="99"/>
    </row>
    <row r="266" spans="2:6">
      <c r="B266" s="26" t="s">
        <v>1017</v>
      </c>
      <c r="C266" s="39"/>
      <c r="D266" s="39">
        <v>529</v>
      </c>
      <c r="E266" s="98" t="s">
        <v>1545</v>
      </c>
      <c r="F266" s="99"/>
    </row>
    <row r="267" spans="2:6">
      <c r="B267" s="26" t="s">
        <v>1017</v>
      </c>
      <c r="C267" s="39"/>
      <c r="D267" s="39">
        <v>531</v>
      </c>
      <c r="E267" s="98" t="s">
        <v>1545</v>
      </c>
      <c r="F267" s="99"/>
    </row>
    <row r="268" spans="2:6">
      <c r="B268" s="26" t="s">
        <v>1017</v>
      </c>
      <c r="C268" s="39"/>
      <c r="D268" s="39">
        <v>533</v>
      </c>
      <c r="E268" s="26" t="s">
        <v>1020</v>
      </c>
      <c r="F268" s="27"/>
    </row>
    <row r="269" spans="2:6">
      <c r="B269" s="26" t="s">
        <v>1594</v>
      </c>
      <c r="C269" s="39"/>
      <c r="D269" s="39">
        <v>535</v>
      </c>
      <c r="E269" s="26" t="s">
        <v>1595</v>
      </c>
      <c r="F269" s="27"/>
    </row>
    <row r="270" spans="2:6">
      <c r="B270" s="26" t="s">
        <v>1596</v>
      </c>
      <c r="C270" s="39"/>
      <c r="D270" s="39">
        <v>537</v>
      </c>
      <c r="E270" s="26" t="s">
        <v>1023</v>
      </c>
      <c r="F270" s="27"/>
    </row>
    <row r="271" spans="2:6">
      <c r="B271" s="26" t="s">
        <v>1017</v>
      </c>
      <c r="C271" s="39"/>
      <c r="D271" s="39">
        <v>539</v>
      </c>
      <c r="E271" s="26" t="s">
        <v>1025</v>
      </c>
      <c r="F271" s="27"/>
    </row>
    <row r="272" spans="2:6">
      <c r="B272" s="26" t="s">
        <v>1017</v>
      </c>
      <c r="C272" s="39"/>
      <c r="D272" s="39">
        <v>541</v>
      </c>
      <c r="E272" s="26" t="s">
        <v>1597</v>
      </c>
      <c r="F272" s="27"/>
    </row>
    <row r="273" spans="2:6">
      <c r="B273" s="26" t="s">
        <v>1017</v>
      </c>
      <c r="C273" s="39"/>
      <c r="D273" s="39">
        <v>543</v>
      </c>
      <c r="E273" s="26" t="s">
        <v>1029</v>
      </c>
      <c r="F273" s="27"/>
    </row>
    <row r="274" spans="2:6">
      <c r="B274" s="26" t="s">
        <v>1017</v>
      </c>
      <c r="C274" s="39"/>
      <c r="D274" s="39">
        <v>545</v>
      </c>
      <c r="E274" s="26" t="s">
        <v>1598</v>
      </c>
      <c r="F274" s="27"/>
    </row>
    <row r="275" spans="2:6">
      <c r="B275" s="26" t="s">
        <v>1022</v>
      </c>
      <c r="C275" s="39"/>
      <c r="D275" s="39">
        <v>547</v>
      </c>
      <c r="E275" s="26" t="s">
        <v>1599</v>
      </c>
      <c r="F275" s="27"/>
    </row>
    <row r="276" spans="2:6">
      <c r="B276" s="26" t="s">
        <v>1600</v>
      </c>
      <c r="C276" s="39"/>
      <c r="D276" s="39">
        <v>549</v>
      </c>
      <c r="E276" s="26" t="s">
        <v>1601</v>
      </c>
      <c r="F276" s="27"/>
    </row>
    <row r="277" spans="2:6">
      <c r="B277" s="26" t="s">
        <v>1017</v>
      </c>
      <c r="C277" s="39"/>
      <c r="D277" s="39">
        <v>551</v>
      </c>
      <c r="E277" s="26" t="s">
        <v>1602</v>
      </c>
      <c r="F277" s="27"/>
    </row>
    <row r="278" spans="2:6">
      <c r="B278" s="26" t="s">
        <v>1594</v>
      </c>
      <c r="C278" s="39"/>
      <c r="D278" s="39">
        <v>553</v>
      </c>
      <c r="E278" s="26" t="s">
        <v>1603</v>
      </c>
      <c r="F278" s="27"/>
    </row>
    <row r="279" spans="2:6">
      <c r="B279" s="26" t="s">
        <v>1041</v>
      </c>
      <c r="C279" s="39"/>
      <c r="D279" s="39">
        <v>555</v>
      </c>
      <c r="E279" s="26" t="s">
        <v>1042</v>
      </c>
      <c r="F279" s="27"/>
    </row>
    <row r="280" spans="2:6">
      <c r="B280" s="26" t="s">
        <v>1017</v>
      </c>
      <c r="C280" s="39"/>
      <c r="D280" s="39">
        <v>557</v>
      </c>
      <c r="E280" s="26" t="s">
        <v>1604</v>
      </c>
      <c r="F280" s="27"/>
    </row>
    <row r="281" spans="2:6">
      <c r="B281" s="26" t="s">
        <v>1041</v>
      </c>
      <c r="C281" s="39"/>
      <c r="D281" s="39">
        <v>559</v>
      </c>
      <c r="E281" s="26" t="s">
        <v>1605</v>
      </c>
      <c r="F281" s="27"/>
    </row>
    <row r="282" spans="2:6">
      <c r="B282" s="26" t="s">
        <v>1022</v>
      </c>
      <c r="C282" s="39"/>
      <c r="D282" s="39">
        <v>561</v>
      </c>
      <c r="E282" s="26" t="s">
        <v>1606</v>
      </c>
      <c r="F282" s="27"/>
    </row>
    <row r="283" spans="2:6">
      <c r="B283" s="26" t="s">
        <v>1041</v>
      </c>
      <c r="C283" s="39"/>
      <c r="D283" s="39">
        <v>563</v>
      </c>
      <c r="E283" s="26" t="s">
        <v>1607</v>
      </c>
      <c r="F283" s="27"/>
    </row>
    <row r="284" spans="2:6">
      <c r="B284" s="26" t="s">
        <v>1017</v>
      </c>
      <c r="C284" s="39"/>
      <c r="D284" s="39">
        <v>565</v>
      </c>
      <c r="E284" s="26" t="s">
        <v>1052</v>
      </c>
      <c r="F284" s="27"/>
    </row>
    <row r="285" spans="2:6">
      <c r="B285" s="26" t="s">
        <v>1041</v>
      </c>
      <c r="C285" s="39"/>
      <c r="D285" s="39">
        <v>567</v>
      </c>
      <c r="E285" s="26" t="s">
        <v>1054</v>
      </c>
      <c r="F285" s="27"/>
    </row>
    <row r="286" spans="2:6">
      <c r="B286" s="26" t="s">
        <v>1017</v>
      </c>
      <c r="C286" s="39"/>
      <c r="D286" s="39">
        <v>569</v>
      </c>
      <c r="E286" s="26" t="s">
        <v>1608</v>
      </c>
      <c r="F286" s="27"/>
    </row>
    <row r="287" spans="2:6">
      <c r="B287" s="26" t="s">
        <v>597</v>
      </c>
      <c r="C287" s="39"/>
      <c r="D287" s="39">
        <v>571</v>
      </c>
      <c r="E287" s="26" t="s">
        <v>1609</v>
      </c>
      <c r="F287" s="27"/>
    </row>
    <row r="288" spans="2:6">
      <c r="B288" s="26" t="s">
        <v>597</v>
      </c>
      <c r="C288" s="39"/>
      <c r="D288" s="39">
        <v>573</v>
      </c>
      <c r="E288" s="26" t="s">
        <v>1610</v>
      </c>
      <c r="F288" s="27"/>
    </row>
    <row r="289" spans="2:6">
      <c r="B289" s="26" t="s">
        <v>597</v>
      </c>
      <c r="C289" s="39"/>
      <c r="D289" s="39">
        <v>575</v>
      </c>
      <c r="E289" s="26" t="s">
        <v>1611</v>
      </c>
      <c r="F289" s="27"/>
    </row>
    <row r="290" spans="2:6">
      <c r="B290" s="26" t="s">
        <v>597</v>
      </c>
      <c r="C290" s="39"/>
      <c r="D290" s="39">
        <v>577</v>
      </c>
      <c r="E290" s="26" t="s">
        <v>1612</v>
      </c>
      <c r="F290" s="27"/>
    </row>
    <row r="291" spans="2:6">
      <c r="B291" s="26" t="s">
        <v>597</v>
      </c>
      <c r="C291" s="39"/>
      <c r="D291" s="39">
        <v>579</v>
      </c>
      <c r="E291" s="26" t="s">
        <v>1067</v>
      </c>
      <c r="F291" s="27"/>
    </row>
    <row r="292" spans="2:6">
      <c r="B292" s="26" t="s">
        <v>597</v>
      </c>
      <c r="C292" s="39"/>
      <c r="D292" s="39">
        <v>581</v>
      </c>
      <c r="E292" s="26" t="s">
        <v>1613</v>
      </c>
      <c r="F292" s="27"/>
    </row>
    <row r="293" spans="2:6">
      <c r="B293" s="26" t="s">
        <v>597</v>
      </c>
      <c r="C293" s="39"/>
      <c r="D293" s="39">
        <v>583</v>
      </c>
      <c r="E293" s="26" t="s">
        <v>1614</v>
      </c>
      <c r="F293" s="27"/>
    </row>
    <row r="294" spans="2:6">
      <c r="B294" s="26" t="s">
        <v>597</v>
      </c>
      <c r="C294" s="39"/>
      <c r="D294" s="39">
        <v>585</v>
      </c>
      <c r="E294" s="26" t="s">
        <v>1615</v>
      </c>
      <c r="F294" s="27"/>
    </row>
    <row r="295" spans="2:6">
      <c r="B295" s="26" t="s">
        <v>597</v>
      </c>
      <c r="C295" s="39"/>
      <c r="D295" s="39">
        <v>587</v>
      </c>
      <c r="E295" s="26" t="s">
        <v>1616</v>
      </c>
      <c r="F295" s="27"/>
    </row>
    <row r="296" spans="2:6">
      <c r="B296" s="26" t="s">
        <v>597</v>
      </c>
      <c r="C296" s="39"/>
      <c r="D296" s="39">
        <v>589</v>
      </c>
      <c r="E296" s="26" t="s">
        <v>1617</v>
      </c>
      <c r="F296" s="27"/>
    </row>
    <row r="297" spans="2:6">
      <c r="B297" s="26" t="s">
        <v>597</v>
      </c>
      <c r="C297" s="39"/>
      <c r="D297" s="39">
        <v>591</v>
      </c>
      <c r="E297" s="26" t="s">
        <v>1079</v>
      </c>
      <c r="F297" s="27"/>
    </row>
    <row r="298" spans="2:6">
      <c r="B298" s="26" t="s">
        <v>597</v>
      </c>
      <c r="C298" s="39"/>
      <c r="D298" s="39">
        <v>593</v>
      </c>
      <c r="E298" s="26" t="s">
        <v>1618</v>
      </c>
      <c r="F298" s="27"/>
    </row>
    <row r="299" spans="2:6">
      <c r="B299" s="26" t="s">
        <v>597</v>
      </c>
      <c r="C299" s="39"/>
      <c r="D299" s="39">
        <v>595</v>
      </c>
      <c r="E299" s="26" t="s">
        <v>1083</v>
      </c>
      <c r="F299" s="27"/>
    </row>
    <row r="300" spans="2:6">
      <c r="B300" s="26" t="s">
        <v>597</v>
      </c>
      <c r="C300" s="39"/>
      <c r="D300" s="39">
        <v>597</v>
      </c>
      <c r="E300" s="98" t="s">
        <v>1545</v>
      </c>
      <c r="F300" s="99"/>
    </row>
    <row r="301" spans="2:6">
      <c r="B301" s="26" t="s">
        <v>597</v>
      </c>
      <c r="C301" s="39"/>
      <c r="D301" s="39">
        <v>599</v>
      </c>
      <c r="E301" s="98" t="s">
        <v>1545</v>
      </c>
      <c r="F301" s="99"/>
    </row>
    <row r="302" spans="2:6">
      <c r="B302" s="26" t="s">
        <v>597</v>
      </c>
      <c r="C302" s="39"/>
      <c r="D302" s="39">
        <v>601</v>
      </c>
      <c r="E302" s="98" t="s">
        <v>1545</v>
      </c>
      <c r="F302" s="99"/>
    </row>
    <row r="303" spans="2:6">
      <c r="B303" s="26" t="s">
        <v>1087</v>
      </c>
      <c r="C303" s="39"/>
      <c r="D303" s="39">
        <v>603</v>
      </c>
      <c r="E303" s="26" t="s">
        <v>1088</v>
      </c>
      <c r="F303" s="27"/>
    </row>
    <row r="304" spans="2:6">
      <c r="B304" s="26" t="s">
        <v>1087</v>
      </c>
      <c r="C304" s="39"/>
      <c r="D304" s="39">
        <v>605</v>
      </c>
      <c r="E304" s="26" t="s">
        <v>1089</v>
      </c>
      <c r="F304" s="27"/>
    </row>
    <row r="305" spans="2:6">
      <c r="B305" s="26" t="s">
        <v>1087</v>
      </c>
      <c r="C305" s="39"/>
      <c r="D305" s="39">
        <v>607</v>
      </c>
      <c r="E305" s="26" t="s">
        <v>1619</v>
      </c>
      <c r="F305" s="27"/>
    </row>
    <row r="306" spans="2:6">
      <c r="B306" s="26" t="s">
        <v>1087</v>
      </c>
      <c r="C306" s="39"/>
      <c r="D306" s="39">
        <v>609</v>
      </c>
      <c r="E306" s="98" t="s">
        <v>1545</v>
      </c>
      <c r="F306" s="99"/>
    </row>
    <row r="307" spans="2:6">
      <c r="B307" s="26" t="s">
        <v>1094</v>
      </c>
      <c r="C307" s="39"/>
      <c r="D307" s="39">
        <v>611</v>
      </c>
      <c r="E307" s="26" t="s">
        <v>1094</v>
      </c>
      <c r="F307" s="27"/>
    </row>
    <row r="308" spans="2:6">
      <c r="B308" s="26" t="s">
        <v>1094</v>
      </c>
      <c r="C308" s="39"/>
      <c r="D308" s="39">
        <v>613</v>
      </c>
      <c r="E308" s="26" t="s">
        <v>1620</v>
      </c>
      <c r="F308" s="27"/>
    </row>
    <row r="309" spans="2:6">
      <c r="B309" s="26" t="s">
        <v>1094</v>
      </c>
      <c r="C309" s="39"/>
      <c r="D309" s="39">
        <v>615</v>
      </c>
      <c r="E309" s="98" t="s">
        <v>1545</v>
      </c>
      <c r="F309" s="99"/>
    </row>
    <row r="310" spans="2:6">
      <c r="B310" s="26" t="s">
        <v>1094</v>
      </c>
      <c r="C310" s="39"/>
      <c r="D310" s="39">
        <v>617</v>
      </c>
      <c r="E310" s="98" t="s">
        <v>1545</v>
      </c>
      <c r="F310" s="99"/>
    </row>
    <row r="311" spans="2:6">
      <c r="B311" s="26" t="s">
        <v>1094</v>
      </c>
      <c r="C311" s="39"/>
      <c r="D311" s="39">
        <v>619</v>
      </c>
      <c r="E311" s="26" t="s">
        <v>1621</v>
      </c>
      <c r="F311" s="27"/>
    </row>
    <row r="312" spans="2:6">
      <c r="B312" s="26" t="s">
        <v>1102</v>
      </c>
      <c r="C312" s="39"/>
      <c r="D312" s="39">
        <v>621</v>
      </c>
      <c r="E312" s="26" t="s">
        <v>1622</v>
      </c>
      <c r="F312" s="27"/>
    </row>
    <row r="313" spans="2:6">
      <c r="B313" s="26" t="s">
        <v>1102</v>
      </c>
      <c r="C313" s="39"/>
      <c r="D313" s="39">
        <v>623</v>
      </c>
      <c r="E313" s="26" t="s">
        <v>1623</v>
      </c>
      <c r="F313" s="27"/>
    </row>
    <row r="314" spans="2:6">
      <c r="B314" s="26" t="s">
        <v>1102</v>
      </c>
      <c r="C314" s="39"/>
      <c r="D314" s="39">
        <v>625</v>
      </c>
      <c r="E314" s="26" t="s">
        <v>1107</v>
      </c>
      <c r="F314" s="27"/>
    </row>
    <row r="315" spans="2:6">
      <c r="B315" s="26" t="s">
        <v>1102</v>
      </c>
      <c r="C315" s="39"/>
      <c r="D315" s="39">
        <v>627</v>
      </c>
      <c r="E315" s="98" t="s">
        <v>1545</v>
      </c>
      <c r="F315" s="99"/>
    </row>
    <row r="316" spans="2:6">
      <c r="B316" s="26" t="s">
        <v>1102</v>
      </c>
      <c r="C316" s="39"/>
      <c r="D316" s="39">
        <v>629</v>
      </c>
      <c r="E316" s="98" t="s">
        <v>1545</v>
      </c>
      <c r="F316" s="99"/>
    </row>
    <row r="317" spans="2:6">
      <c r="B317" s="26" t="s">
        <v>1111</v>
      </c>
      <c r="C317" s="39"/>
      <c r="D317" s="39">
        <v>631</v>
      </c>
      <c r="E317" s="26" t="s">
        <v>1624</v>
      </c>
      <c r="F317" s="27"/>
    </row>
    <row r="318" spans="2:6">
      <c r="B318" s="26" t="s">
        <v>1111</v>
      </c>
      <c r="C318" s="39"/>
      <c r="D318" s="39">
        <v>633</v>
      </c>
      <c r="E318" s="26" t="s">
        <v>1625</v>
      </c>
      <c r="F318" s="27"/>
    </row>
    <row r="319" spans="2:6">
      <c r="B319" s="26" t="s">
        <v>1111</v>
      </c>
      <c r="C319" s="39"/>
      <c r="D319" s="39">
        <v>635</v>
      </c>
      <c r="E319" s="26" t="s">
        <v>1626</v>
      </c>
      <c r="F319" s="27"/>
    </row>
    <row r="320" spans="2:6">
      <c r="B320" s="26" t="s">
        <v>1111</v>
      </c>
      <c r="C320" s="39"/>
      <c r="D320" s="39">
        <v>637</v>
      </c>
      <c r="E320" s="98" t="s">
        <v>1545</v>
      </c>
      <c r="F320" s="99"/>
    </row>
    <row r="321" spans="2:6">
      <c r="B321" s="26" t="s">
        <v>1111</v>
      </c>
      <c r="C321" s="39"/>
      <c r="D321" s="39">
        <v>639</v>
      </c>
      <c r="E321" s="98" t="s">
        <v>1545</v>
      </c>
      <c r="F321" s="99"/>
    </row>
    <row r="322" spans="2:6">
      <c r="B322" s="26" t="s">
        <v>1119</v>
      </c>
      <c r="C322" s="39"/>
      <c r="D322" s="39">
        <v>641</v>
      </c>
      <c r="E322" s="26" t="s">
        <v>1627</v>
      </c>
      <c r="F322" s="27"/>
    </row>
    <row r="323" spans="2:6">
      <c r="B323" s="26" t="s">
        <v>1119</v>
      </c>
      <c r="C323" s="39"/>
      <c r="D323" s="39">
        <v>643</v>
      </c>
      <c r="E323" s="26" t="s">
        <v>1628</v>
      </c>
      <c r="F323" s="27"/>
    </row>
    <row r="324" spans="2:6">
      <c r="B324" s="26" t="s">
        <v>1123</v>
      </c>
      <c r="C324" s="39"/>
      <c r="D324" s="39">
        <v>645</v>
      </c>
      <c r="E324" s="26" t="s">
        <v>1629</v>
      </c>
      <c r="F324" s="27"/>
    </row>
    <row r="325" spans="2:6">
      <c r="B325" s="26" t="s">
        <v>1123</v>
      </c>
      <c r="C325" s="39"/>
      <c r="D325" s="39">
        <v>647</v>
      </c>
      <c r="E325" s="26" t="s">
        <v>1126</v>
      </c>
      <c r="F325" s="27"/>
    </row>
    <row r="326" spans="2:6">
      <c r="B326" s="26" t="s">
        <v>1123</v>
      </c>
      <c r="C326" s="39"/>
      <c r="D326" s="39">
        <v>649</v>
      </c>
      <c r="E326" s="26" t="s">
        <v>1630</v>
      </c>
      <c r="F326" s="27"/>
    </row>
    <row r="327" spans="2:6">
      <c r="B327" s="26" t="s">
        <v>1123</v>
      </c>
      <c r="C327" s="39"/>
      <c r="D327" s="39">
        <v>651</v>
      </c>
      <c r="E327" s="26" t="s">
        <v>1130</v>
      </c>
      <c r="F327" s="27"/>
    </row>
    <row r="328" spans="2:6">
      <c r="B328" s="26" t="s">
        <v>1123</v>
      </c>
      <c r="C328" s="39"/>
      <c r="D328" s="39">
        <v>653</v>
      </c>
      <c r="E328" s="26" t="s">
        <v>1132</v>
      </c>
      <c r="F328" s="27"/>
    </row>
    <row r="329" spans="2:6">
      <c r="B329" s="26" t="s">
        <v>1123</v>
      </c>
      <c r="C329" s="39"/>
      <c r="D329" s="39">
        <v>655</v>
      </c>
      <c r="E329" s="26" t="s">
        <v>1631</v>
      </c>
      <c r="F329" s="27"/>
    </row>
    <row r="330" spans="2:6">
      <c r="B330" s="26" t="s">
        <v>1123</v>
      </c>
      <c r="C330" s="39"/>
      <c r="D330" s="39">
        <v>657</v>
      </c>
      <c r="E330" s="26" t="s">
        <v>1136</v>
      </c>
      <c r="F330" s="27"/>
    </row>
    <row r="331" spans="2:6">
      <c r="B331" s="26" t="s">
        <v>1123</v>
      </c>
      <c r="C331" s="39"/>
      <c r="D331" s="39">
        <v>659</v>
      </c>
      <c r="E331" s="26" t="s">
        <v>1138</v>
      </c>
      <c r="F331" s="27"/>
    </row>
    <row r="332" spans="2:6">
      <c r="B332" s="26" t="s">
        <v>1123</v>
      </c>
      <c r="C332" s="39"/>
      <c r="D332" s="39">
        <v>661</v>
      </c>
      <c r="E332" s="26" t="s">
        <v>1140</v>
      </c>
      <c r="F332" s="27"/>
    </row>
    <row r="333" spans="2:6">
      <c r="B333" s="26" t="s">
        <v>1123</v>
      </c>
      <c r="C333" s="39"/>
      <c r="D333" s="39">
        <v>663</v>
      </c>
      <c r="E333" s="26" t="s">
        <v>1632</v>
      </c>
      <c r="F333" s="27"/>
    </row>
    <row r="334" spans="2:6">
      <c r="B334" s="26" t="s">
        <v>1123</v>
      </c>
      <c r="C334" s="39"/>
      <c r="D334" s="39">
        <v>665</v>
      </c>
      <c r="E334" s="26" t="s">
        <v>1633</v>
      </c>
      <c r="F334" s="27"/>
    </row>
    <row r="335" spans="2:6">
      <c r="B335" s="26" t="s">
        <v>1123</v>
      </c>
      <c r="C335" s="39"/>
      <c r="D335" s="39">
        <v>667</v>
      </c>
      <c r="E335" s="26" t="s">
        <v>1634</v>
      </c>
      <c r="F335" s="27"/>
    </row>
    <row r="336" spans="2:6">
      <c r="B336" s="26" t="s">
        <v>1123</v>
      </c>
      <c r="C336" s="39"/>
      <c r="D336" s="39">
        <v>669</v>
      </c>
      <c r="E336" s="26" t="s">
        <v>1635</v>
      </c>
      <c r="F336" s="27"/>
    </row>
    <row r="337" spans="2:6">
      <c r="B337" s="26" t="s">
        <v>1123</v>
      </c>
      <c r="C337" s="39"/>
      <c r="D337" s="39">
        <v>671</v>
      </c>
      <c r="E337" s="26" t="s">
        <v>1150</v>
      </c>
      <c r="F337" s="27"/>
    </row>
    <row r="338" spans="2:6">
      <c r="B338" s="26" t="s">
        <v>1123</v>
      </c>
      <c r="C338" s="39"/>
      <c r="D338" s="39">
        <v>673</v>
      </c>
      <c r="E338" s="26" t="s">
        <v>1152</v>
      </c>
      <c r="F338" s="27"/>
    </row>
    <row r="339" spans="2:6">
      <c r="B339" s="26" t="s">
        <v>1123</v>
      </c>
      <c r="C339" s="39"/>
      <c r="D339" s="39">
        <v>675</v>
      </c>
      <c r="E339" s="26" t="s">
        <v>1154</v>
      </c>
      <c r="F339" s="27"/>
    </row>
    <row r="340" spans="2:6">
      <c r="B340" s="26" t="s">
        <v>1123</v>
      </c>
      <c r="C340" s="39"/>
      <c r="D340" s="39">
        <v>677</v>
      </c>
      <c r="E340" s="26" t="s">
        <v>1636</v>
      </c>
      <c r="F340" s="27"/>
    </row>
    <row r="341" spans="2:6">
      <c r="B341" s="26" t="s">
        <v>1123</v>
      </c>
      <c r="C341" s="39"/>
      <c r="D341" s="39">
        <v>679</v>
      </c>
      <c r="E341" s="26" t="s">
        <v>1158</v>
      </c>
      <c r="F341" s="27"/>
    </row>
    <row r="342" spans="2:6">
      <c r="B342" s="26" t="s">
        <v>1123</v>
      </c>
      <c r="C342" s="39"/>
      <c r="D342" s="39">
        <v>681</v>
      </c>
      <c r="E342" s="26" t="s">
        <v>1160</v>
      </c>
      <c r="F342" s="27"/>
    </row>
    <row r="343" spans="2:6">
      <c r="B343" s="26" t="s">
        <v>1123</v>
      </c>
      <c r="C343" s="39"/>
      <c r="D343" s="39">
        <v>683</v>
      </c>
      <c r="E343" s="26" t="s">
        <v>1162</v>
      </c>
      <c r="F343" s="27"/>
    </row>
    <row r="344" spans="2:6">
      <c r="B344" s="26" t="s">
        <v>1123</v>
      </c>
      <c r="C344" s="39"/>
      <c r="D344" s="39">
        <v>685</v>
      </c>
      <c r="E344" s="26" t="s">
        <v>1637</v>
      </c>
      <c r="F344" s="27"/>
    </row>
    <row r="345" spans="2:6">
      <c r="B345" s="26" t="s">
        <v>1123</v>
      </c>
      <c r="C345" s="39"/>
      <c r="D345" s="39">
        <v>687</v>
      </c>
      <c r="E345" s="26" t="s">
        <v>1638</v>
      </c>
      <c r="F345" s="27"/>
    </row>
    <row r="346" spans="2:6">
      <c r="B346" s="26" t="s">
        <v>1123</v>
      </c>
      <c r="C346" s="39"/>
      <c r="D346" s="39">
        <v>689</v>
      </c>
      <c r="E346" s="26" t="s">
        <v>1639</v>
      </c>
      <c r="F346" s="27"/>
    </row>
    <row r="347" spans="2:6">
      <c r="B347" s="26" t="s">
        <v>1123</v>
      </c>
      <c r="C347" s="39"/>
      <c r="D347" s="39">
        <v>691</v>
      </c>
      <c r="E347" s="26" t="s">
        <v>1640</v>
      </c>
      <c r="F347" s="27"/>
    </row>
    <row r="348" spans="2:6">
      <c r="B348" s="26" t="s">
        <v>1123</v>
      </c>
      <c r="C348" s="39"/>
      <c r="D348" s="39">
        <v>693</v>
      </c>
      <c r="E348" s="26" t="s">
        <v>1171</v>
      </c>
      <c r="F348" s="27"/>
    </row>
    <row r="349" spans="2:6">
      <c r="B349" s="26" t="s">
        <v>1123</v>
      </c>
      <c r="C349" s="39"/>
      <c r="D349" s="39">
        <v>695</v>
      </c>
      <c r="E349" s="98" t="s">
        <v>1545</v>
      </c>
      <c r="F349" s="99"/>
    </row>
    <row r="350" spans="2:6">
      <c r="B350" s="26" t="s">
        <v>1123</v>
      </c>
      <c r="C350" s="39"/>
      <c r="D350" s="39">
        <v>697</v>
      </c>
      <c r="E350" s="98" t="s">
        <v>1545</v>
      </c>
      <c r="F350" s="99"/>
    </row>
    <row r="351" spans="2:6">
      <c r="B351" s="26" t="s">
        <v>1123</v>
      </c>
      <c r="C351" s="39"/>
      <c r="D351" s="39">
        <v>699</v>
      </c>
      <c r="E351" s="98" t="s">
        <v>1545</v>
      </c>
      <c r="F351" s="99"/>
    </row>
    <row r="352" spans="2:6">
      <c r="B352" s="26" t="s">
        <v>1123</v>
      </c>
      <c r="C352" s="39"/>
      <c r="D352" s="39">
        <v>701</v>
      </c>
      <c r="E352" s="98" t="s">
        <v>1545</v>
      </c>
      <c r="F352" s="99"/>
    </row>
    <row r="353" spans="2:6">
      <c r="B353" s="26" t="s">
        <v>1123</v>
      </c>
      <c r="C353" s="39"/>
      <c r="D353" s="39">
        <v>703</v>
      </c>
      <c r="E353" s="98" t="s">
        <v>1545</v>
      </c>
      <c r="F353" s="99"/>
    </row>
    <row r="354" spans="2:6">
      <c r="B354" s="26" t="s">
        <v>1175</v>
      </c>
      <c r="C354" s="39"/>
      <c r="D354" s="39">
        <v>705</v>
      </c>
      <c r="E354" s="26" t="s">
        <v>1176</v>
      </c>
      <c r="F354" s="27"/>
    </row>
    <row r="355" spans="2:6">
      <c r="B355" s="26" t="s">
        <v>1175</v>
      </c>
      <c r="C355" s="39"/>
      <c r="D355" s="39">
        <v>707</v>
      </c>
      <c r="E355" s="26" t="s">
        <v>1177</v>
      </c>
      <c r="F355" s="27"/>
    </row>
    <row r="356" spans="2:6">
      <c r="B356" s="26" t="s">
        <v>1175</v>
      </c>
      <c r="C356" s="39"/>
      <c r="D356" s="39">
        <v>709</v>
      </c>
      <c r="E356" s="26" t="s">
        <v>1179</v>
      </c>
      <c r="F356" s="27"/>
    </row>
    <row r="357" spans="2:6">
      <c r="B357" s="26" t="s">
        <v>1175</v>
      </c>
      <c r="C357" s="39"/>
      <c r="D357" s="39">
        <v>711</v>
      </c>
      <c r="E357" s="26" t="s">
        <v>1641</v>
      </c>
      <c r="F357" s="27"/>
    </row>
    <row r="358" spans="2:6">
      <c r="B358" s="26" t="s">
        <v>1175</v>
      </c>
      <c r="C358" s="39"/>
      <c r="D358" s="39">
        <v>713</v>
      </c>
      <c r="E358" s="26" t="s">
        <v>1642</v>
      </c>
      <c r="F358" s="27"/>
    </row>
    <row r="359" spans="2:6">
      <c r="B359" s="26" t="s">
        <v>1175</v>
      </c>
      <c r="C359" s="39"/>
      <c r="D359" s="39">
        <v>715</v>
      </c>
      <c r="E359" s="26" t="s">
        <v>1643</v>
      </c>
      <c r="F359" s="27"/>
    </row>
    <row r="360" spans="2:6">
      <c r="B360" s="26" t="s">
        <v>1175</v>
      </c>
      <c r="C360" s="39"/>
      <c r="D360" s="39">
        <v>717</v>
      </c>
      <c r="E360" s="26" t="s">
        <v>1175</v>
      </c>
      <c r="F360" s="27"/>
    </row>
    <row r="361" spans="2:6">
      <c r="B361" s="26" t="s">
        <v>1175</v>
      </c>
      <c r="C361" s="39"/>
      <c r="D361" s="39">
        <v>719</v>
      </c>
      <c r="E361" s="26" t="s">
        <v>1644</v>
      </c>
      <c r="F361" s="27"/>
    </row>
    <row r="362" spans="2:6">
      <c r="B362" s="26" t="s">
        <v>1175</v>
      </c>
      <c r="C362" s="39"/>
      <c r="D362" s="39">
        <v>721</v>
      </c>
      <c r="E362" s="26" t="s">
        <v>1645</v>
      </c>
      <c r="F362" s="27"/>
    </row>
    <row r="363" spans="2:6">
      <c r="B363" s="26" t="s">
        <v>1175</v>
      </c>
      <c r="C363" s="39"/>
      <c r="D363" s="39">
        <v>723</v>
      </c>
      <c r="E363" s="98" t="s">
        <v>1545</v>
      </c>
      <c r="F363" s="99"/>
    </row>
    <row r="364" spans="2:6">
      <c r="B364" s="26" t="s">
        <v>1175</v>
      </c>
      <c r="C364" s="39"/>
      <c r="D364" s="39">
        <v>725</v>
      </c>
      <c r="E364" s="98" t="s">
        <v>1545</v>
      </c>
      <c r="F364" s="99"/>
    </row>
    <row r="365" spans="2:6">
      <c r="B365" s="26" t="s">
        <v>1194</v>
      </c>
      <c r="C365" s="39"/>
      <c r="D365" s="39">
        <v>727</v>
      </c>
      <c r="E365" s="26" t="s">
        <v>1646</v>
      </c>
      <c r="F365" s="27"/>
    </row>
    <row r="366" spans="2:6">
      <c r="B366" s="26" t="s">
        <v>1194</v>
      </c>
      <c r="C366" s="39"/>
      <c r="D366" s="39">
        <v>729</v>
      </c>
      <c r="E366" s="26" t="s">
        <v>1647</v>
      </c>
      <c r="F366" s="27"/>
    </row>
    <row r="367" spans="2:6">
      <c r="B367" s="26" t="s">
        <v>1194</v>
      </c>
      <c r="C367" s="39"/>
      <c r="D367" s="39">
        <v>731</v>
      </c>
      <c r="E367" s="26" t="s">
        <v>1648</v>
      </c>
      <c r="F367" s="27"/>
    </row>
    <row r="368" spans="2:6">
      <c r="B368" s="26" t="s">
        <v>1194</v>
      </c>
      <c r="C368" s="39"/>
      <c r="D368" s="39">
        <v>733</v>
      </c>
      <c r="E368" s="26" t="s">
        <v>1649</v>
      </c>
      <c r="F368" s="27"/>
    </row>
    <row r="369" spans="2:6">
      <c r="B369" s="26" t="s">
        <v>1194</v>
      </c>
      <c r="C369" s="39"/>
      <c r="D369" s="39">
        <v>735</v>
      </c>
      <c r="E369" s="26" t="s">
        <v>1194</v>
      </c>
      <c r="F369" s="27"/>
    </row>
    <row r="370" spans="2:6">
      <c r="B370" s="26" t="s">
        <v>1194</v>
      </c>
      <c r="C370" s="39"/>
      <c r="D370" s="39">
        <v>737</v>
      </c>
      <c r="E370" s="26" t="s">
        <v>1650</v>
      </c>
      <c r="F370" s="27"/>
    </row>
    <row r="371" spans="2:6">
      <c r="B371" s="26" t="s">
        <v>1194</v>
      </c>
      <c r="C371" s="39"/>
      <c r="D371" s="39">
        <v>739</v>
      </c>
      <c r="E371" s="98" t="s">
        <v>1545</v>
      </c>
      <c r="F371" s="99"/>
    </row>
    <row r="372" spans="2:6">
      <c r="B372" s="26" t="s">
        <v>1194</v>
      </c>
      <c r="C372" s="39"/>
      <c r="D372" s="39">
        <v>741</v>
      </c>
      <c r="E372" s="98" t="s">
        <v>1545</v>
      </c>
      <c r="F372" s="99"/>
    </row>
    <row r="373" spans="2:6">
      <c r="B373" s="26" t="s">
        <v>1208</v>
      </c>
      <c r="C373" s="39"/>
      <c r="D373" s="39">
        <v>743</v>
      </c>
      <c r="E373" s="26" t="s">
        <v>1651</v>
      </c>
      <c r="F373" s="27"/>
    </row>
    <row r="374" spans="2:6">
      <c r="B374" s="26" t="s">
        <v>1208</v>
      </c>
      <c r="C374" s="39"/>
      <c r="D374" s="39">
        <v>745</v>
      </c>
      <c r="E374" s="26" t="s">
        <v>1652</v>
      </c>
      <c r="F374" s="27"/>
    </row>
    <row r="375" spans="2:6">
      <c r="B375" s="26" t="s">
        <v>1208</v>
      </c>
      <c r="C375" s="39"/>
      <c r="D375" s="39">
        <v>747</v>
      </c>
      <c r="E375" s="26" t="s">
        <v>1653</v>
      </c>
      <c r="F375" s="27"/>
    </row>
    <row r="376" spans="2:6">
      <c r="B376" s="26" t="s">
        <v>1208</v>
      </c>
      <c r="C376" s="39"/>
      <c r="D376" s="39">
        <v>749</v>
      </c>
      <c r="E376" s="26" t="s">
        <v>1654</v>
      </c>
      <c r="F376" s="27"/>
    </row>
    <row r="377" spans="2:6">
      <c r="B377" s="26" t="s">
        <v>1208</v>
      </c>
      <c r="C377" s="39"/>
      <c r="D377" s="39">
        <v>751</v>
      </c>
      <c r="E377" s="26" t="s">
        <v>1655</v>
      </c>
      <c r="F377" s="27"/>
    </row>
    <row r="378" spans="2:6">
      <c r="B378" s="26" t="s">
        <v>1208</v>
      </c>
      <c r="C378" s="39"/>
      <c r="D378" s="39">
        <v>753</v>
      </c>
      <c r="E378" s="26" t="s">
        <v>1656</v>
      </c>
      <c r="F378" s="27"/>
    </row>
    <row r="379" spans="2:6">
      <c r="B379" s="26" t="s">
        <v>1208</v>
      </c>
      <c r="C379" s="39"/>
      <c r="D379" s="39">
        <v>755</v>
      </c>
      <c r="E379" s="98" t="s">
        <v>1545</v>
      </c>
      <c r="F379" s="99"/>
    </row>
    <row r="380" spans="2:6">
      <c r="B380" s="26" t="s">
        <v>1208</v>
      </c>
      <c r="C380" s="39"/>
      <c r="D380" s="39">
        <v>757</v>
      </c>
      <c r="E380" s="98" t="s">
        <v>1545</v>
      </c>
      <c r="F380" s="99"/>
    </row>
    <row r="381" spans="2:6">
      <c r="B381" s="26" t="s">
        <v>1224</v>
      </c>
      <c r="C381" s="39"/>
      <c r="D381" s="39">
        <v>759</v>
      </c>
      <c r="E381" s="26" t="s">
        <v>1657</v>
      </c>
      <c r="F381" s="27"/>
    </row>
    <row r="382" spans="2:6">
      <c r="B382" s="26" t="s">
        <v>1224</v>
      </c>
      <c r="C382" s="39"/>
      <c r="D382" s="39">
        <v>761</v>
      </c>
      <c r="E382" s="26" t="s">
        <v>1225</v>
      </c>
      <c r="F382" s="27"/>
    </row>
    <row r="383" spans="2:6">
      <c r="B383" s="26" t="s">
        <v>1224</v>
      </c>
      <c r="C383" s="39"/>
      <c r="D383" s="39">
        <v>763</v>
      </c>
      <c r="E383" s="26" t="s">
        <v>1658</v>
      </c>
      <c r="F383" s="27"/>
    </row>
    <row r="384" spans="2:6">
      <c r="B384" s="26" t="s">
        <v>1224</v>
      </c>
      <c r="C384" s="39"/>
      <c r="D384" s="39">
        <v>765</v>
      </c>
      <c r="E384" s="26" t="s">
        <v>1659</v>
      </c>
      <c r="F384" s="27"/>
    </row>
    <row r="385" spans="2:6">
      <c r="B385" s="26" t="s">
        <v>1224</v>
      </c>
      <c r="C385" s="39"/>
      <c r="D385" s="39">
        <v>767</v>
      </c>
      <c r="E385" s="26" t="s">
        <v>1660</v>
      </c>
      <c r="F385" s="27"/>
    </row>
    <row r="386" spans="2:6">
      <c r="B386" s="26" t="s">
        <v>1224</v>
      </c>
      <c r="C386" s="39"/>
      <c r="D386" s="39">
        <v>769</v>
      </c>
      <c r="E386" s="98" t="s">
        <v>1545</v>
      </c>
      <c r="F386" s="99"/>
    </row>
    <row r="387" spans="2:6">
      <c r="B387" s="26" t="s">
        <v>1224</v>
      </c>
      <c r="C387" s="39"/>
      <c r="D387" s="39">
        <v>771</v>
      </c>
      <c r="E387" s="98" t="s">
        <v>1545</v>
      </c>
      <c r="F387" s="99"/>
    </row>
    <row r="388" spans="2:6">
      <c r="B388" s="26" t="s">
        <v>1235</v>
      </c>
      <c r="C388" s="39">
        <v>100</v>
      </c>
      <c r="D388" s="39">
        <v>773</v>
      </c>
      <c r="E388" s="26" t="s">
        <v>1236</v>
      </c>
      <c r="F388" s="27">
        <v>100</v>
      </c>
    </row>
    <row r="389" spans="2:6">
      <c r="B389" s="26" t="s">
        <v>1235</v>
      </c>
      <c r="C389" s="39">
        <v>200</v>
      </c>
      <c r="D389" s="39">
        <v>775</v>
      </c>
      <c r="E389" s="26" t="s">
        <v>1536</v>
      </c>
      <c r="F389" s="27">
        <v>200</v>
      </c>
    </row>
    <row r="390" spans="2:6">
      <c r="B390" s="26" t="s">
        <v>1235</v>
      </c>
      <c r="C390" s="39">
        <v>300</v>
      </c>
      <c r="D390" s="39">
        <v>777</v>
      </c>
      <c r="E390" s="26" t="s">
        <v>1238</v>
      </c>
      <c r="F390" s="27">
        <v>300</v>
      </c>
    </row>
    <row r="391" spans="2:6">
      <c r="B391" s="26" t="s">
        <v>1235</v>
      </c>
      <c r="C391" s="39">
        <v>400</v>
      </c>
      <c r="D391" s="39">
        <v>779</v>
      </c>
      <c r="E391" s="26" t="s">
        <v>1540</v>
      </c>
      <c r="F391" s="27">
        <v>400</v>
      </c>
    </row>
    <row r="392" spans="2:6">
      <c r="B392" s="26" t="s">
        <v>1235</v>
      </c>
      <c r="C392" s="39">
        <v>500</v>
      </c>
      <c r="D392" s="39">
        <v>781</v>
      </c>
      <c r="E392" s="26" t="s">
        <v>1542</v>
      </c>
      <c r="F392" s="27">
        <v>500</v>
      </c>
    </row>
    <row r="393" spans="2:6">
      <c r="B393" s="26" t="s">
        <v>1235</v>
      </c>
      <c r="C393" s="39">
        <v>600</v>
      </c>
      <c r="D393" s="39">
        <v>783</v>
      </c>
      <c r="E393" s="26" t="s">
        <v>1251</v>
      </c>
      <c r="F393" s="27">
        <v>600</v>
      </c>
    </row>
    <row r="394" spans="2:6">
      <c r="B394" s="26" t="s">
        <v>1235</v>
      </c>
      <c r="C394" s="39">
        <v>700</v>
      </c>
      <c r="D394" s="39">
        <v>785</v>
      </c>
      <c r="E394" s="26" t="s">
        <v>1255</v>
      </c>
      <c r="F394" s="27">
        <v>700</v>
      </c>
    </row>
    <row r="395" spans="2:6">
      <c r="B395" s="26" t="s">
        <v>1235</v>
      </c>
      <c r="C395" s="39">
        <v>800</v>
      </c>
      <c r="D395" s="39">
        <v>787</v>
      </c>
      <c r="E395" s="26" t="s">
        <v>1547</v>
      </c>
      <c r="F395" s="27">
        <v>800</v>
      </c>
    </row>
    <row r="396" spans="2:6">
      <c r="B396" s="26" t="s">
        <v>1235</v>
      </c>
      <c r="C396" s="39">
        <v>900</v>
      </c>
      <c r="D396" s="39">
        <v>789</v>
      </c>
      <c r="E396" s="26" t="s">
        <v>1263</v>
      </c>
      <c r="F396" s="27">
        <v>900</v>
      </c>
    </row>
    <row r="397" spans="2:6">
      <c r="B397" s="26" t="s">
        <v>1235</v>
      </c>
      <c r="C397" s="39">
        <v>1000</v>
      </c>
      <c r="D397" s="39">
        <v>791</v>
      </c>
      <c r="E397" s="26" t="s">
        <v>1551</v>
      </c>
      <c r="F397" s="27">
        <v>1000</v>
      </c>
    </row>
    <row r="398" spans="2:6">
      <c r="B398" s="26" t="s">
        <v>1235</v>
      </c>
      <c r="C398" s="39">
        <v>1100</v>
      </c>
      <c r="D398" s="39">
        <v>793</v>
      </c>
      <c r="E398" s="26" t="s">
        <v>1271</v>
      </c>
      <c r="F398" s="27">
        <v>1100</v>
      </c>
    </row>
    <row r="399" spans="2:6">
      <c r="B399" s="26" t="s">
        <v>1235</v>
      </c>
      <c r="C399" s="39">
        <v>1200</v>
      </c>
      <c r="D399" s="39">
        <v>795</v>
      </c>
      <c r="E399" s="26" t="s">
        <v>1275</v>
      </c>
      <c r="F399" s="27">
        <v>1200</v>
      </c>
    </row>
    <row r="400" spans="2:6">
      <c r="B400" s="26" t="s">
        <v>1235</v>
      </c>
      <c r="C400" s="39">
        <v>1300</v>
      </c>
      <c r="D400" s="39">
        <v>797</v>
      </c>
      <c r="E400" s="26" t="s">
        <v>1556</v>
      </c>
      <c r="F400" s="27">
        <v>1300</v>
      </c>
    </row>
    <row r="401" spans="2:6">
      <c r="B401" s="26" t="s">
        <v>1235</v>
      </c>
      <c r="C401" s="39">
        <v>1400</v>
      </c>
      <c r="D401" s="39">
        <v>799</v>
      </c>
      <c r="E401" s="26" t="s">
        <v>1558</v>
      </c>
      <c r="F401" s="27">
        <v>1400</v>
      </c>
    </row>
    <row r="402" spans="2:6">
      <c r="B402" s="26" t="s">
        <v>1235</v>
      </c>
      <c r="C402" s="39">
        <v>1500</v>
      </c>
      <c r="D402" s="39">
        <v>801</v>
      </c>
      <c r="E402" s="26" t="s">
        <v>1560</v>
      </c>
      <c r="F402" s="27">
        <v>1500</v>
      </c>
    </row>
    <row r="403" spans="2:6">
      <c r="B403" s="26" t="s">
        <v>1235</v>
      </c>
      <c r="C403" s="39"/>
      <c r="D403" s="39">
        <v>803</v>
      </c>
      <c r="E403" s="98" t="s">
        <v>1545</v>
      </c>
      <c r="F403" s="99"/>
    </row>
    <row r="404" spans="2:6">
      <c r="B404" s="26" t="s">
        <v>1235</v>
      </c>
      <c r="C404" s="39"/>
      <c r="D404" s="39">
        <v>805</v>
      </c>
      <c r="E404" s="98" t="s">
        <v>1545</v>
      </c>
      <c r="F404" s="99"/>
    </row>
    <row r="405" spans="2:6">
      <c r="B405" s="26" t="s">
        <v>1235</v>
      </c>
      <c r="C405" s="39"/>
      <c r="D405" s="39">
        <v>807</v>
      </c>
      <c r="E405" s="98" t="s">
        <v>1545</v>
      </c>
      <c r="F405" s="99"/>
    </row>
    <row r="406" spans="2:6">
      <c r="B406" s="26" t="s">
        <v>1297</v>
      </c>
      <c r="C406" s="39"/>
      <c r="D406" s="39">
        <v>809</v>
      </c>
      <c r="E406" s="26" t="s">
        <v>1661</v>
      </c>
      <c r="F406" s="27"/>
    </row>
    <row r="407" spans="2:6">
      <c r="B407" s="26" t="s">
        <v>1297</v>
      </c>
      <c r="C407" s="39"/>
      <c r="D407" s="39">
        <v>811</v>
      </c>
      <c r="E407" s="26" t="s">
        <v>1662</v>
      </c>
      <c r="F407" s="27"/>
    </row>
    <row r="408" spans="2:6">
      <c r="B408" s="26" t="s">
        <v>1297</v>
      </c>
      <c r="C408" s="39"/>
      <c r="D408" s="39">
        <v>813</v>
      </c>
      <c r="E408" s="26" t="s">
        <v>1663</v>
      </c>
      <c r="F408" s="27"/>
    </row>
    <row r="409" spans="2:6">
      <c r="B409" s="26" t="s">
        <v>1297</v>
      </c>
      <c r="C409" s="39"/>
      <c r="D409" s="39">
        <v>815</v>
      </c>
      <c r="E409" s="26" t="s">
        <v>1664</v>
      </c>
      <c r="F409" s="27"/>
    </row>
    <row r="410" spans="2:6">
      <c r="B410" s="26" t="s">
        <v>1297</v>
      </c>
      <c r="C410" s="39"/>
      <c r="D410" s="39">
        <v>817</v>
      </c>
      <c r="E410" s="26" t="s">
        <v>1665</v>
      </c>
      <c r="F410" s="27"/>
    </row>
    <row r="411" spans="2:6">
      <c r="B411" s="26" t="s">
        <v>1297</v>
      </c>
      <c r="C411" s="39"/>
      <c r="D411" s="39">
        <v>819</v>
      </c>
      <c r="E411" s="26" t="s">
        <v>1307</v>
      </c>
      <c r="F411" s="27"/>
    </row>
    <row r="412" spans="2:6">
      <c r="B412" s="26" t="s">
        <v>1297</v>
      </c>
      <c r="C412" s="39"/>
      <c r="D412" s="39">
        <v>821</v>
      </c>
      <c r="E412" s="26" t="s">
        <v>1666</v>
      </c>
      <c r="F412" s="27"/>
    </row>
    <row r="413" spans="2:6">
      <c r="B413" s="26" t="s">
        <v>1297</v>
      </c>
      <c r="C413" s="39"/>
      <c r="D413" s="39">
        <v>823</v>
      </c>
      <c r="E413" s="26" t="s">
        <v>1667</v>
      </c>
      <c r="F413" s="27"/>
    </row>
    <row r="414" spans="2:6">
      <c r="B414" s="26" t="s">
        <v>1297</v>
      </c>
      <c r="C414" s="39"/>
      <c r="D414" s="39">
        <v>825</v>
      </c>
      <c r="E414" s="26" t="s">
        <v>1313</v>
      </c>
      <c r="F414" s="27"/>
    </row>
    <row r="415" spans="2:6">
      <c r="B415" s="26" t="s">
        <v>1297</v>
      </c>
      <c r="C415" s="39"/>
      <c r="D415" s="39">
        <v>827</v>
      </c>
      <c r="E415" s="98" t="s">
        <v>1545</v>
      </c>
      <c r="F415" s="99"/>
    </row>
    <row r="416" spans="2:6">
      <c r="B416" s="26" t="s">
        <v>1297</v>
      </c>
      <c r="C416" s="39"/>
      <c r="D416" s="39">
        <v>829</v>
      </c>
      <c r="E416" s="98" t="s">
        <v>1545</v>
      </c>
      <c r="F416" s="99"/>
    </row>
    <row r="417" spans="2:6">
      <c r="B417" s="26" t="s">
        <v>1317</v>
      </c>
      <c r="C417" s="39"/>
      <c r="D417" s="39">
        <v>831</v>
      </c>
      <c r="E417" s="26" t="s">
        <v>1318</v>
      </c>
      <c r="F417" s="27"/>
    </row>
    <row r="418" spans="2:6">
      <c r="B418" s="26" t="s">
        <v>1317</v>
      </c>
      <c r="C418" s="39"/>
      <c r="D418" s="39">
        <v>833</v>
      </c>
      <c r="E418" s="26" t="s">
        <v>1319</v>
      </c>
      <c r="F418" s="27"/>
    </row>
    <row r="419" spans="2:6">
      <c r="B419" s="26" t="s">
        <v>1317</v>
      </c>
      <c r="C419" s="39"/>
      <c r="D419" s="39">
        <v>835</v>
      </c>
      <c r="E419" s="26" t="s">
        <v>1668</v>
      </c>
      <c r="F419" s="27"/>
    </row>
    <row r="420" spans="2:6">
      <c r="B420" s="26" t="s">
        <v>1317</v>
      </c>
      <c r="C420" s="39"/>
      <c r="D420" s="39">
        <v>837</v>
      </c>
      <c r="E420" s="26" t="s">
        <v>1669</v>
      </c>
      <c r="F420" s="27"/>
    </row>
    <row r="421" spans="2:6">
      <c r="B421" s="26" t="s">
        <v>1317</v>
      </c>
      <c r="C421" s="39"/>
      <c r="D421" s="39">
        <v>839</v>
      </c>
      <c r="E421" s="98" t="s">
        <v>1545</v>
      </c>
      <c r="F421" s="99"/>
    </row>
    <row r="422" spans="2:6">
      <c r="B422" s="26" t="s">
        <v>1317</v>
      </c>
      <c r="C422" s="39"/>
      <c r="D422" s="39">
        <v>841</v>
      </c>
      <c r="E422" s="98" t="s">
        <v>1545</v>
      </c>
      <c r="F422" s="99"/>
    </row>
    <row r="423" spans="2:6">
      <c r="B423" s="26" t="s">
        <v>1325</v>
      </c>
      <c r="C423" s="39"/>
      <c r="D423" s="39">
        <v>843</v>
      </c>
      <c r="E423" s="26" t="s">
        <v>1670</v>
      </c>
      <c r="F423" s="27"/>
    </row>
    <row r="424" spans="2:6">
      <c r="B424" s="26" t="s">
        <v>1325</v>
      </c>
      <c r="C424" s="39"/>
      <c r="D424" s="39">
        <v>845</v>
      </c>
      <c r="E424" s="26" t="s">
        <v>1671</v>
      </c>
      <c r="F424" s="27"/>
    </row>
    <row r="425" spans="2:6">
      <c r="B425" s="26" t="s">
        <v>1325</v>
      </c>
      <c r="C425" s="39"/>
      <c r="D425" s="39">
        <v>847</v>
      </c>
      <c r="E425" s="26" t="s">
        <v>1328</v>
      </c>
      <c r="F425" s="27"/>
    </row>
    <row r="426" spans="2:6">
      <c r="B426" s="26" t="s">
        <v>1325</v>
      </c>
      <c r="C426" s="39"/>
      <c r="D426" s="39">
        <v>849</v>
      </c>
      <c r="E426" s="26" t="s">
        <v>1672</v>
      </c>
      <c r="F426" s="27"/>
    </row>
    <row r="427" spans="2:6">
      <c r="B427" s="26" t="s">
        <v>1325</v>
      </c>
      <c r="C427" s="39"/>
      <c r="D427" s="39">
        <v>851</v>
      </c>
      <c r="E427" s="98" t="s">
        <v>1545</v>
      </c>
      <c r="F427" s="99"/>
    </row>
    <row r="428" spans="2:6">
      <c r="B428" s="26" t="s">
        <v>1325</v>
      </c>
      <c r="C428" s="39"/>
      <c r="D428" s="39">
        <v>853</v>
      </c>
      <c r="E428" s="98" t="s">
        <v>1545</v>
      </c>
      <c r="F428" s="99"/>
    </row>
    <row r="429" spans="2:6">
      <c r="B429" s="26" t="s">
        <v>1673</v>
      </c>
      <c r="C429" s="39"/>
      <c r="D429" s="39">
        <v>855</v>
      </c>
      <c r="E429" s="26" t="s">
        <v>1674</v>
      </c>
      <c r="F429" s="27"/>
    </row>
    <row r="430" spans="2:6">
      <c r="B430" s="26" t="s">
        <v>1675</v>
      </c>
      <c r="C430" s="39"/>
      <c r="D430" s="39">
        <v>857</v>
      </c>
      <c r="E430" s="26" t="s">
        <v>1676</v>
      </c>
      <c r="F430" s="27"/>
    </row>
    <row r="431" spans="2:6">
      <c r="B431" s="26" t="s">
        <v>1677</v>
      </c>
      <c r="C431" s="39"/>
      <c r="D431" s="39">
        <v>859</v>
      </c>
      <c r="E431" s="26" t="s">
        <v>1337</v>
      </c>
      <c r="F431" s="27"/>
    </row>
    <row r="432" spans="2:6">
      <c r="B432" s="26" t="s">
        <v>1678</v>
      </c>
      <c r="C432" s="39"/>
      <c r="D432" s="39">
        <v>861</v>
      </c>
      <c r="E432" s="26" t="s">
        <v>1679</v>
      </c>
      <c r="F432" s="27"/>
    </row>
    <row r="433" spans="2:6">
      <c r="B433" s="26" t="s">
        <v>1673</v>
      </c>
      <c r="C433" s="39"/>
      <c r="D433" s="39">
        <v>863</v>
      </c>
      <c r="E433" s="98" t="s">
        <v>1545</v>
      </c>
      <c r="F433" s="99"/>
    </row>
    <row r="434" spans="2:6">
      <c r="B434" s="26" t="s">
        <v>1675</v>
      </c>
      <c r="C434" s="39"/>
      <c r="D434" s="39">
        <v>865</v>
      </c>
      <c r="E434" s="98" t="s">
        <v>1545</v>
      </c>
      <c r="F434" s="99"/>
    </row>
    <row r="435" spans="2:6">
      <c r="B435" s="26" t="s">
        <v>1344</v>
      </c>
      <c r="C435" s="39"/>
      <c r="D435" s="39">
        <v>867</v>
      </c>
      <c r="E435" s="26" t="s">
        <v>1680</v>
      </c>
      <c r="F435" s="27"/>
    </row>
    <row r="436" spans="2:6">
      <c r="B436" s="26" t="s">
        <v>1344</v>
      </c>
      <c r="C436" s="39"/>
      <c r="D436" s="39">
        <v>869</v>
      </c>
      <c r="E436" s="26" t="s">
        <v>1681</v>
      </c>
      <c r="F436" s="27"/>
    </row>
    <row r="437" spans="2:6">
      <c r="B437" s="26" t="s">
        <v>1344</v>
      </c>
      <c r="C437" s="39"/>
      <c r="D437" s="39">
        <v>871</v>
      </c>
      <c r="E437" s="26" t="s">
        <v>1682</v>
      </c>
      <c r="F437" s="27"/>
    </row>
    <row r="438" spans="2:6">
      <c r="B438" s="26" t="s">
        <v>1344</v>
      </c>
      <c r="C438" s="39"/>
      <c r="D438" s="39">
        <v>873</v>
      </c>
      <c r="E438" s="26" t="s">
        <v>1683</v>
      </c>
      <c r="F438" s="27"/>
    </row>
    <row r="439" spans="2:6">
      <c r="B439" s="26" t="s">
        <v>1344</v>
      </c>
      <c r="C439" s="39"/>
      <c r="D439" s="39">
        <v>875</v>
      </c>
      <c r="E439" s="26" t="s">
        <v>1684</v>
      </c>
      <c r="F439" s="27"/>
    </row>
    <row r="440" spans="2:6">
      <c r="B440" s="26" t="s">
        <v>1344</v>
      </c>
      <c r="C440" s="39"/>
      <c r="D440" s="39">
        <v>877</v>
      </c>
      <c r="E440" s="26" t="s">
        <v>1685</v>
      </c>
      <c r="F440" s="27"/>
    </row>
    <row r="441" spans="2:6">
      <c r="B441" s="26" t="s">
        <v>1344</v>
      </c>
      <c r="C441" s="39"/>
      <c r="D441" s="39">
        <v>879</v>
      </c>
      <c r="E441" s="26" t="s">
        <v>1686</v>
      </c>
      <c r="F441" s="27"/>
    </row>
    <row r="442" spans="2:6">
      <c r="B442" s="26" t="s">
        <v>1344</v>
      </c>
      <c r="C442" s="39"/>
      <c r="D442" s="39">
        <v>881</v>
      </c>
      <c r="E442" s="26" t="s">
        <v>1687</v>
      </c>
      <c r="F442" s="27"/>
    </row>
    <row r="443" spans="2:6">
      <c r="B443" s="26" t="s">
        <v>1344</v>
      </c>
      <c r="C443" s="39"/>
      <c r="D443" s="39">
        <v>883</v>
      </c>
      <c r="E443" s="98" t="s">
        <v>1545</v>
      </c>
      <c r="F443" s="99"/>
    </row>
    <row r="444" spans="2:6">
      <c r="B444" s="26" t="s">
        <v>1344</v>
      </c>
      <c r="C444" s="39"/>
      <c r="D444" s="39">
        <v>885</v>
      </c>
      <c r="E444" s="98" t="s">
        <v>1545</v>
      </c>
      <c r="F444" s="99"/>
    </row>
    <row r="445" spans="2:6">
      <c r="B445" s="26" t="s">
        <v>1361</v>
      </c>
      <c r="C445" s="39"/>
      <c r="D445" s="39">
        <v>887</v>
      </c>
      <c r="E445" s="26" t="s">
        <v>1688</v>
      </c>
      <c r="F445" s="27"/>
    </row>
    <row r="446" spans="2:6">
      <c r="B446" s="26" t="s">
        <v>1361</v>
      </c>
      <c r="C446" s="39"/>
      <c r="D446" s="39">
        <v>889</v>
      </c>
      <c r="E446" s="26" t="s">
        <v>1689</v>
      </c>
      <c r="F446" s="27"/>
    </row>
    <row r="447" spans="2:6">
      <c r="B447" s="26" t="s">
        <v>1361</v>
      </c>
      <c r="C447" s="39"/>
      <c r="D447" s="39">
        <v>891</v>
      </c>
      <c r="E447" s="26" t="s">
        <v>1690</v>
      </c>
      <c r="F447" s="27"/>
    </row>
    <row r="448" spans="2:6">
      <c r="B448" s="26" t="s">
        <v>1361</v>
      </c>
      <c r="C448" s="39"/>
      <c r="D448" s="39">
        <v>893</v>
      </c>
      <c r="E448" s="26" t="s">
        <v>1366</v>
      </c>
      <c r="F448" s="27"/>
    </row>
    <row r="449" spans="2:6">
      <c r="B449" s="26" t="s">
        <v>1361</v>
      </c>
      <c r="C449" s="39"/>
      <c r="D449" s="39">
        <v>895</v>
      </c>
      <c r="E449" s="26" t="s">
        <v>1368</v>
      </c>
      <c r="F449" s="27"/>
    </row>
    <row r="450" spans="2:6">
      <c r="B450" s="26" t="s">
        <v>1361</v>
      </c>
      <c r="C450" s="39"/>
      <c r="D450" s="39">
        <v>897</v>
      </c>
      <c r="E450" s="26" t="s">
        <v>1370</v>
      </c>
      <c r="F450" s="27"/>
    </row>
    <row r="451" spans="2:6">
      <c r="B451" s="26" t="s">
        <v>1361</v>
      </c>
      <c r="C451" s="39"/>
      <c r="D451" s="39">
        <v>899</v>
      </c>
      <c r="E451" s="26" t="s">
        <v>1372</v>
      </c>
      <c r="F451" s="27"/>
    </row>
    <row r="452" spans="2:6">
      <c r="B452" s="26" t="s">
        <v>1361</v>
      </c>
      <c r="C452" s="39"/>
      <c r="D452" s="39">
        <v>901</v>
      </c>
      <c r="E452" s="26" t="s">
        <v>1374</v>
      </c>
      <c r="F452" s="27"/>
    </row>
    <row r="453" spans="2:6">
      <c r="B453" s="26" t="s">
        <v>1361</v>
      </c>
      <c r="C453" s="39"/>
      <c r="D453" s="39">
        <v>903</v>
      </c>
      <c r="E453" s="26" t="s">
        <v>1691</v>
      </c>
      <c r="F453" s="27"/>
    </row>
    <row r="454" spans="2:6">
      <c r="B454" s="26" t="s">
        <v>1361</v>
      </c>
      <c r="C454" s="39"/>
      <c r="D454" s="39">
        <v>905</v>
      </c>
      <c r="E454" s="26" t="s">
        <v>1692</v>
      </c>
      <c r="F454" s="27"/>
    </row>
    <row r="455" spans="2:6">
      <c r="B455" s="26" t="s">
        <v>1361</v>
      </c>
      <c r="C455" s="39"/>
      <c r="D455" s="39">
        <v>907</v>
      </c>
      <c r="E455" s="26" t="s">
        <v>1693</v>
      </c>
      <c r="F455" s="27"/>
    </row>
    <row r="456" spans="2:6">
      <c r="B456" s="26" t="s">
        <v>1361</v>
      </c>
      <c r="C456" s="39"/>
      <c r="D456" s="39">
        <v>909</v>
      </c>
      <c r="E456" s="26" t="s">
        <v>1381</v>
      </c>
      <c r="F456" s="27"/>
    </row>
    <row r="457" spans="2:6">
      <c r="B457" s="26" t="s">
        <v>1361</v>
      </c>
      <c r="C457" s="39"/>
      <c r="D457" s="39">
        <v>911</v>
      </c>
      <c r="E457" s="98" t="s">
        <v>1545</v>
      </c>
      <c r="F457" s="99"/>
    </row>
    <row r="458" spans="2:6">
      <c r="B458" s="26" t="s">
        <v>1361</v>
      </c>
      <c r="C458" s="39"/>
      <c r="D458" s="39">
        <v>913</v>
      </c>
      <c r="E458" s="98" t="s">
        <v>1545</v>
      </c>
      <c r="F458" s="99"/>
    </row>
    <row r="459" spans="2:6">
      <c r="B459" s="26" t="s">
        <v>1361</v>
      </c>
      <c r="C459" s="39"/>
      <c r="D459" s="39">
        <v>915</v>
      </c>
      <c r="E459" s="98" t="s">
        <v>1545</v>
      </c>
      <c r="F459" s="99"/>
    </row>
    <row r="460" spans="2:6">
      <c r="B460" s="26" t="s">
        <v>1361</v>
      </c>
      <c r="C460" s="39"/>
      <c r="D460" s="39">
        <v>917</v>
      </c>
      <c r="E460" s="98" t="s">
        <v>1545</v>
      </c>
      <c r="F460" s="99"/>
    </row>
    <row r="461" spans="2:6">
      <c r="B461" s="26" t="s">
        <v>1385</v>
      </c>
      <c r="C461" s="39"/>
      <c r="D461" s="39">
        <v>919</v>
      </c>
      <c r="E461" s="26" t="s">
        <v>1389</v>
      </c>
      <c r="F461" s="27"/>
    </row>
    <row r="462" spans="2:6">
      <c r="B462" s="26" t="s">
        <v>1385</v>
      </c>
      <c r="C462" s="39"/>
      <c r="D462" s="39">
        <v>921</v>
      </c>
      <c r="E462" s="26" t="s">
        <v>1392</v>
      </c>
      <c r="F462" s="27"/>
    </row>
    <row r="463" spans="2:6">
      <c r="B463" s="26" t="s">
        <v>1385</v>
      </c>
      <c r="C463" s="39"/>
      <c r="D463" s="39">
        <v>923</v>
      </c>
      <c r="E463" s="26" t="s">
        <v>1395</v>
      </c>
      <c r="F463" s="27"/>
    </row>
    <row r="464" spans="2:6">
      <c r="B464" s="26" t="s">
        <v>1385</v>
      </c>
      <c r="C464" s="39"/>
      <c r="D464" s="39">
        <v>925</v>
      </c>
      <c r="E464" s="26" t="s">
        <v>1694</v>
      </c>
      <c r="F464" s="27"/>
    </row>
    <row r="465" spans="2:6">
      <c r="B465" s="26" t="s">
        <v>1385</v>
      </c>
      <c r="C465" s="39"/>
      <c r="D465" s="39">
        <v>927</v>
      </c>
      <c r="E465" s="26" t="s">
        <v>1394</v>
      </c>
      <c r="F465" s="27"/>
    </row>
    <row r="466" spans="2:6">
      <c r="B466" s="26" t="s">
        <v>1385</v>
      </c>
      <c r="C466" s="39"/>
      <c r="D466" s="39">
        <v>929</v>
      </c>
      <c r="E466" s="98" t="s">
        <v>1545</v>
      </c>
      <c r="F466" s="99"/>
    </row>
    <row r="467" spans="2:6">
      <c r="B467" s="26" t="s">
        <v>1385</v>
      </c>
      <c r="C467" s="39"/>
      <c r="D467" s="39">
        <v>931</v>
      </c>
      <c r="E467" s="98" t="s">
        <v>1545</v>
      </c>
      <c r="F467" s="99"/>
    </row>
    <row r="468" spans="2:6">
      <c r="B468" s="26" t="s">
        <v>1399</v>
      </c>
      <c r="C468" s="39"/>
      <c r="D468" s="39">
        <v>933</v>
      </c>
      <c r="E468" s="26" t="s">
        <v>1399</v>
      </c>
      <c r="F468" s="27"/>
    </row>
    <row r="469" spans="2:6">
      <c r="B469" s="26" t="s">
        <v>1399</v>
      </c>
      <c r="C469" s="39"/>
      <c r="D469" s="39">
        <v>935</v>
      </c>
      <c r="E469" s="26" t="s">
        <v>1695</v>
      </c>
      <c r="F469" s="27"/>
    </row>
    <row r="470" spans="2:6">
      <c r="B470" s="26" t="s">
        <v>1399</v>
      </c>
      <c r="C470" s="39"/>
      <c r="D470" s="39">
        <v>937</v>
      </c>
      <c r="E470" s="26" t="s">
        <v>1403</v>
      </c>
      <c r="F470" s="27"/>
    </row>
    <row r="471" spans="2:6">
      <c r="B471" s="26" t="s">
        <v>1399</v>
      </c>
      <c r="C471" s="39"/>
      <c r="D471" s="39">
        <v>939</v>
      </c>
      <c r="E471" s="26" t="s">
        <v>1405</v>
      </c>
      <c r="F471" s="27"/>
    </row>
    <row r="472" spans="2:6">
      <c r="B472" s="26" t="s">
        <v>1399</v>
      </c>
      <c r="C472" s="39"/>
      <c r="D472" s="39">
        <v>941</v>
      </c>
      <c r="E472" s="26" t="s">
        <v>1407</v>
      </c>
      <c r="F472" s="27"/>
    </row>
    <row r="473" spans="2:6">
      <c r="B473" s="26" t="s">
        <v>1399</v>
      </c>
      <c r="C473" s="39"/>
      <c r="D473" s="39">
        <v>943</v>
      </c>
      <c r="E473" s="26" t="s">
        <v>1696</v>
      </c>
      <c r="F473" s="27"/>
    </row>
    <row r="474" spans="2:6">
      <c r="B474" s="26" t="s">
        <v>1399</v>
      </c>
      <c r="C474" s="39"/>
      <c r="D474" s="39">
        <v>945</v>
      </c>
      <c r="E474" s="26" t="s">
        <v>1697</v>
      </c>
      <c r="F474" s="27"/>
    </row>
    <row r="475" spans="2:6">
      <c r="B475" s="26" t="s">
        <v>1399</v>
      </c>
      <c r="C475" s="39"/>
      <c r="D475" s="39">
        <v>947</v>
      </c>
      <c r="E475" s="26" t="s">
        <v>1698</v>
      </c>
      <c r="F475" s="27"/>
    </row>
    <row r="476" spans="2:6">
      <c r="B476" s="26" t="s">
        <v>1399</v>
      </c>
      <c r="C476" s="39"/>
      <c r="D476" s="39">
        <v>949</v>
      </c>
      <c r="E476" s="26" t="s">
        <v>1699</v>
      </c>
      <c r="F476" s="27"/>
    </row>
    <row r="477" spans="2:6">
      <c r="B477" s="26" t="s">
        <v>1399</v>
      </c>
      <c r="C477" s="39"/>
      <c r="D477" s="39">
        <v>951</v>
      </c>
      <c r="E477" s="26" t="s">
        <v>1417</v>
      </c>
      <c r="F477" s="27"/>
    </row>
    <row r="478" spans="2:6">
      <c r="B478" s="26" t="s">
        <v>1399</v>
      </c>
      <c r="C478" s="39"/>
      <c r="D478" s="39">
        <v>953</v>
      </c>
      <c r="E478" s="26" t="s">
        <v>1700</v>
      </c>
      <c r="F478" s="27"/>
    </row>
    <row r="479" spans="2:6">
      <c r="B479" s="26" t="s">
        <v>1399</v>
      </c>
      <c r="C479" s="39"/>
      <c r="D479" s="39">
        <v>955</v>
      </c>
      <c r="E479" s="26" t="s">
        <v>1421</v>
      </c>
      <c r="F479" s="27"/>
    </row>
    <row r="480" spans="2:6">
      <c r="B480" s="26" t="s">
        <v>1399</v>
      </c>
      <c r="C480" s="39"/>
      <c r="D480" s="39">
        <v>957</v>
      </c>
      <c r="E480" s="26" t="s">
        <v>1423</v>
      </c>
      <c r="F480" s="27"/>
    </row>
    <row r="481" spans="2:6">
      <c r="B481" s="26" t="s">
        <v>1399</v>
      </c>
      <c r="C481" s="39"/>
      <c r="D481" s="39">
        <v>959</v>
      </c>
      <c r="E481" s="98" t="s">
        <v>1545</v>
      </c>
      <c r="F481" s="99"/>
    </row>
    <row r="482" spans="2:6">
      <c r="B482" s="26" t="s">
        <v>1399</v>
      </c>
      <c r="C482" s="39"/>
      <c r="D482" s="39">
        <v>961</v>
      </c>
      <c r="E482" s="98" t="s">
        <v>1545</v>
      </c>
      <c r="F482" s="99"/>
    </row>
    <row r="483" spans="2:6">
      <c r="B483" s="26" t="s">
        <v>1427</v>
      </c>
      <c r="C483" s="39"/>
      <c r="D483" s="39">
        <v>963</v>
      </c>
      <c r="E483" s="26" t="s">
        <v>1701</v>
      </c>
      <c r="F483" s="27"/>
    </row>
    <row r="484" spans="2:6">
      <c r="B484" s="26" t="s">
        <v>1427</v>
      </c>
      <c r="C484" s="39"/>
      <c r="D484" s="39">
        <v>965</v>
      </c>
      <c r="E484" s="26" t="s">
        <v>1429</v>
      </c>
      <c r="F484" s="27"/>
    </row>
    <row r="485" spans="2:6">
      <c r="B485" s="26" t="s">
        <v>1427</v>
      </c>
      <c r="C485" s="39"/>
      <c r="D485" s="39">
        <v>967</v>
      </c>
      <c r="E485" s="26" t="s">
        <v>1702</v>
      </c>
      <c r="F485" s="27"/>
    </row>
    <row r="486" spans="2:6">
      <c r="B486" s="26" t="s">
        <v>1427</v>
      </c>
      <c r="C486" s="39"/>
      <c r="D486" s="39">
        <v>969</v>
      </c>
      <c r="E486" s="26" t="s">
        <v>513</v>
      </c>
      <c r="F486" s="27"/>
    </row>
    <row r="487" spans="2:6">
      <c r="B487" s="26" t="s">
        <v>1427</v>
      </c>
      <c r="C487" s="39"/>
      <c r="D487" s="39">
        <v>971</v>
      </c>
      <c r="E487" s="26" t="s">
        <v>1703</v>
      </c>
      <c r="F487" s="27"/>
    </row>
    <row r="488" spans="2:6">
      <c r="B488" s="26" t="s">
        <v>1427</v>
      </c>
      <c r="C488" s="39"/>
      <c r="D488" s="39">
        <v>973</v>
      </c>
      <c r="E488" s="98" t="s">
        <v>1545</v>
      </c>
      <c r="F488" s="99"/>
    </row>
    <row r="489" spans="2:6">
      <c r="B489" s="26" t="s">
        <v>1427</v>
      </c>
      <c r="C489" s="39"/>
      <c r="D489" s="39">
        <v>975</v>
      </c>
      <c r="E489" s="98" t="s">
        <v>1545</v>
      </c>
      <c r="F489" s="99"/>
    </row>
    <row r="490" spans="2:6">
      <c r="B490" s="26" t="s">
        <v>1441</v>
      </c>
      <c r="C490" s="39"/>
      <c r="D490" s="39">
        <v>977</v>
      </c>
      <c r="E490" s="26" t="s">
        <v>1442</v>
      </c>
      <c r="F490" s="27"/>
    </row>
    <row r="491" spans="2:6">
      <c r="B491" s="26" t="s">
        <v>1443</v>
      </c>
      <c r="C491" s="39"/>
      <c r="D491" s="39">
        <v>979</v>
      </c>
      <c r="E491" s="26" t="s">
        <v>1444</v>
      </c>
      <c r="F491" s="27"/>
    </row>
    <row r="492" spans="2:6">
      <c r="B492" s="26" t="s">
        <v>1441</v>
      </c>
      <c r="C492" s="39"/>
      <c r="D492" s="39">
        <v>981</v>
      </c>
      <c r="E492" s="26" t="s">
        <v>1704</v>
      </c>
      <c r="F492" s="27"/>
    </row>
    <row r="493" spans="2:6">
      <c r="B493" s="26" t="s">
        <v>1443</v>
      </c>
      <c r="C493" s="39"/>
      <c r="D493" s="39">
        <v>983</v>
      </c>
      <c r="E493" s="26" t="s">
        <v>1447</v>
      </c>
      <c r="F493" s="27"/>
    </row>
    <row r="494" spans="2:6">
      <c r="B494" s="26" t="s">
        <v>1441</v>
      </c>
      <c r="C494" s="39"/>
      <c r="D494" s="39">
        <v>985</v>
      </c>
      <c r="E494" s="26" t="s">
        <v>1705</v>
      </c>
      <c r="F494" s="27"/>
    </row>
    <row r="495" spans="2:6">
      <c r="B495" s="26" t="s">
        <v>1443</v>
      </c>
      <c r="C495" s="39"/>
      <c r="D495" s="39">
        <v>987</v>
      </c>
      <c r="E495" s="26" t="s">
        <v>1706</v>
      </c>
      <c r="F495" s="27"/>
    </row>
    <row r="496" spans="2:6">
      <c r="B496" s="26" t="s">
        <v>1441</v>
      </c>
      <c r="C496" s="39"/>
      <c r="D496" s="39">
        <v>989</v>
      </c>
      <c r="E496" s="26" t="s">
        <v>1707</v>
      </c>
      <c r="F496" s="27"/>
    </row>
    <row r="497" spans="2:6">
      <c r="B497" s="26" t="s">
        <v>1443</v>
      </c>
      <c r="C497" s="39"/>
      <c r="D497" s="39">
        <v>991</v>
      </c>
      <c r="E497" s="26" t="s">
        <v>1708</v>
      </c>
      <c r="F497" s="27"/>
    </row>
    <row r="498" spans="2:6">
      <c r="B498" s="26" t="s">
        <v>1441</v>
      </c>
      <c r="C498" s="39"/>
      <c r="D498" s="39">
        <v>993</v>
      </c>
      <c r="E498" s="26" t="s">
        <v>1709</v>
      </c>
      <c r="F498" s="27"/>
    </row>
    <row r="499" spans="2:6">
      <c r="B499" s="26" t="s">
        <v>1443</v>
      </c>
      <c r="C499" s="39"/>
      <c r="D499" s="39">
        <v>995</v>
      </c>
      <c r="E499" s="26" t="s">
        <v>1460</v>
      </c>
      <c r="F499" s="27"/>
    </row>
    <row r="500" spans="2:6">
      <c r="B500" s="26" t="s">
        <v>1441</v>
      </c>
      <c r="C500" s="39"/>
      <c r="D500" s="39">
        <v>997</v>
      </c>
      <c r="E500" s="98" t="s">
        <v>1545</v>
      </c>
      <c r="F500" s="99"/>
    </row>
    <row r="501" spans="2:6">
      <c r="B501" s="26" t="s">
        <v>1443</v>
      </c>
      <c r="C501" s="39"/>
      <c r="D501" s="39">
        <v>999</v>
      </c>
      <c r="E501" s="98" t="s">
        <v>1545</v>
      </c>
      <c r="F501" s="99"/>
    </row>
    <row r="502" spans="2:6">
      <c r="B502" s="26" t="s">
        <v>1464</v>
      </c>
      <c r="C502" s="39"/>
      <c r="D502" s="39">
        <v>1001</v>
      </c>
      <c r="E502" s="26" t="s">
        <v>1465</v>
      </c>
      <c r="F502" s="27"/>
    </row>
    <row r="503" spans="2:6">
      <c r="B503" s="26" t="s">
        <v>1464</v>
      </c>
      <c r="C503" s="39"/>
      <c r="D503" s="39">
        <v>1003</v>
      </c>
      <c r="E503" s="26" t="s">
        <v>1710</v>
      </c>
      <c r="F503" s="27"/>
    </row>
    <row r="504" spans="2:6">
      <c r="B504" s="26" t="s">
        <v>1464</v>
      </c>
      <c r="C504" s="39"/>
      <c r="D504" s="39">
        <v>1005</v>
      </c>
      <c r="E504" s="26" t="s">
        <v>1711</v>
      </c>
      <c r="F504" s="27"/>
    </row>
    <row r="505" spans="2:6">
      <c r="B505" s="26" t="s">
        <v>1464</v>
      </c>
      <c r="C505" s="39"/>
      <c r="D505" s="39">
        <v>1007</v>
      </c>
      <c r="E505" s="26" t="s">
        <v>1712</v>
      </c>
      <c r="F505" s="27"/>
    </row>
    <row r="506" spans="2:6">
      <c r="B506" s="26" t="s">
        <v>1464</v>
      </c>
      <c r="C506" s="39"/>
      <c r="D506" s="39">
        <v>1009</v>
      </c>
      <c r="E506" s="26" t="s">
        <v>1713</v>
      </c>
      <c r="F506" s="27"/>
    </row>
    <row r="507" spans="2:6">
      <c r="B507" s="26" t="s">
        <v>1464</v>
      </c>
      <c r="C507" s="39"/>
      <c r="D507" s="39">
        <v>1011</v>
      </c>
      <c r="E507" s="26" t="s">
        <v>1470</v>
      </c>
      <c r="F507" s="27"/>
    </row>
    <row r="508" spans="2:6">
      <c r="B508" s="26" t="s">
        <v>1464</v>
      </c>
      <c r="C508" s="39"/>
      <c r="D508" s="39">
        <v>1013</v>
      </c>
      <c r="E508" s="26" t="s">
        <v>1714</v>
      </c>
      <c r="F508" s="27"/>
    </row>
    <row r="509" spans="2:6">
      <c r="B509" s="26" t="s">
        <v>1464</v>
      </c>
      <c r="C509" s="39"/>
      <c r="D509" s="39">
        <v>1015</v>
      </c>
      <c r="E509" s="26" t="s">
        <v>1472</v>
      </c>
      <c r="F509" s="27"/>
    </row>
    <row r="510" spans="2:6">
      <c r="B510" s="26" t="s">
        <v>1464</v>
      </c>
      <c r="C510" s="39"/>
      <c r="D510" s="39">
        <v>1017</v>
      </c>
      <c r="E510" s="26" t="s">
        <v>1715</v>
      </c>
      <c r="F510" s="27"/>
    </row>
    <row r="511" spans="2:6">
      <c r="B511" s="26" t="s">
        <v>1464</v>
      </c>
      <c r="C511" s="39"/>
      <c r="D511" s="39">
        <v>1019</v>
      </c>
      <c r="E511" s="26" t="s">
        <v>1716</v>
      </c>
      <c r="F511" s="27"/>
    </row>
    <row r="512" spans="2:6">
      <c r="B512" s="26" t="s">
        <v>1464</v>
      </c>
      <c r="C512" s="39"/>
      <c r="D512" s="39">
        <v>1021</v>
      </c>
      <c r="E512" s="26" t="s">
        <v>1475</v>
      </c>
      <c r="F512" s="27"/>
    </row>
    <row r="513" spans="2:6">
      <c r="B513" s="26" t="s">
        <v>1464</v>
      </c>
      <c r="C513" s="39"/>
      <c r="D513" s="39">
        <v>1023</v>
      </c>
      <c r="E513" s="26" t="s">
        <v>1476</v>
      </c>
      <c r="F513" s="27"/>
    </row>
    <row r="514" spans="2:6">
      <c r="B514" s="26" t="s">
        <v>1464</v>
      </c>
      <c r="C514" s="39"/>
      <c r="D514" s="39">
        <v>1025</v>
      </c>
      <c r="E514" s="26" t="s">
        <v>1717</v>
      </c>
      <c r="F514" s="27"/>
    </row>
    <row r="515" spans="2:6">
      <c r="B515" s="26" t="s">
        <v>1464</v>
      </c>
      <c r="C515" s="39"/>
      <c r="D515" s="39">
        <v>1027</v>
      </c>
      <c r="E515" s="26" t="s">
        <v>1478</v>
      </c>
      <c r="F515" s="27"/>
    </row>
    <row r="516" spans="2:6">
      <c r="B516" s="26" t="s">
        <v>1464</v>
      </c>
      <c r="C516" s="39"/>
      <c r="D516" s="39">
        <v>1029</v>
      </c>
      <c r="E516" s="26" t="s">
        <v>1718</v>
      </c>
      <c r="F516" s="27"/>
    </row>
    <row r="517" spans="2:6">
      <c r="B517" s="26" t="s">
        <v>1464</v>
      </c>
      <c r="C517" s="39"/>
      <c r="D517" s="39">
        <v>1031</v>
      </c>
      <c r="E517" s="26" t="s">
        <v>1480</v>
      </c>
      <c r="F517" s="27"/>
    </row>
    <row r="518" spans="2:6">
      <c r="B518" s="26" t="s">
        <v>1464</v>
      </c>
      <c r="C518" s="39"/>
      <c r="D518" s="39">
        <v>1033</v>
      </c>
      <c r="E518" s="26" t="s">
        <v>1481</v>
      </c>
      <c r="F518" s="27"/>
    </row>
    <row r="519" spans="2:6">
      <c r="B519" s="26" t="s">
        <v>1464</v>
      </c>
      <c r="C519" s="39"/>
      <c r="D519" s="39">
        <v>1035</v>
      </c>
      <c r="E519" s="26" t="s">
        <v>1719</v>
      </c>
      <c r="F519" s="27"/>
    </row>
    <row r="520" spans="2:6">
      <c r="B520" s="26" t="s">
        <v>1464</v>
      </c>
      <c r="C520" s="39"/>
      <c r="D520" s="39">
        <v>1037</v>
      </c>
      <c r="E520" s="26" t="s">
        <v>1720</v>
      </c>
      <c r="F520" s="27"/>
    </row>
    <row r="521" spans="2:6">
      <c r="B521" s="26"/>
      <c r="C521" s="39"/>
      <c r="D521" s="39">
        <v>1039</v>
      </c>
      <c r="E521" s="114" t="s">
        <v>1523</v>
      </c>
      <c r="F521" s="115"/>
    </row>
    <row r="522" spans="2:6">
      <c r="B522" s="26"/>
      <c r="C522" s="39"/>
      <c r="D522" s="39">
        <v>1041</v>
      </c>
      <c r="E522" s="114" t="s">
        <v>1523</v>
      </c>
      <c r="F522" s="115"/>
    </row>
    <row r="523" spans="2:6">
      <c r="B523" s="26"/>
      <c r="C523" s="39"/>
      <c r="D523" s="39">
        <v>1043</v>
      </c>
      <c r="E523" s="114" t="s">
        <v>1523</v>
      </c>
      <c r="F523" s="115"/>
    </row>
    <row r="524" spans="2:6">
      <c r="B524" s="26"/>
      <c r="C524" s="39"/>
      <c r="D524" s="39">
        <v>1045</v>
      </c>
      <c r="E524" s="114" t="s">
        <v>1523</v>
      </c>
      <c r="F524" s="115"/>
    </row>
    <row r="525" spans="2:6">
      <c r="B525" s="26"/>
      <c r="C525" s="39"/>
      <c r="D525" s="39">
        <v>1047</v>
      </c>
      <c r="E525" s="114" t="s">
        <v>1523</v>
      </c>
      <c r="F525" s="115"/>
    </row>
    <row r="526" spans="2:6">
      <c r="B526" s="26"/>
      <c r="C526" s="39"/>
      <c r="D526" s="39">
        <v>1049</v>
      </c>
      <c r="E526" s="114" t="s">
        <v>1523</v>
      </c>
      <c r="F526" s="115"/>
    </row>
    <row r="527" spans="2:6">
      <c r="B527" s="26" t="s">
        <v>1484</v>
      </c>
      <c r="C527" s="39"/>
      <c r="D527" s="39">
        <v>1051</v>
      </c>
      <c r="E527" s="26" t="s">
        <v>1721</v>
      </c>
      <c r="F527" s="27"/>
    </row>
    <row r="528" spans="2:6">
      <c r="B528" s="26" t="s">
        <v>1484</v>
      </c>
      <c r="C528" s="39"/>
      <c r="D528" s="39">
        <v>1053</v>
      </c>
      <c r="E528" s="26" t="s">
        <v>1722</v>
      </c>
      <c r="F528" s="27"/>
    </row>
    <row r="529" spans="2:6">
      <c r="B529" s="26" t="s">
        <v>1484</v>
      </c>
      <c r="C529" s="39"/>
      <c r="D529" s="39">
        <v>1055</v>
      </c>
      <c r="E529" s="26" t="s">
        <v>1487</v>
      </c>
      <c r="F529" s="27"/>
    </row>
    <row r="530" spans="2:6">
      <c r="B530" s="26" t="s">
        <v>1484</v>
      </c>
      <c r="C530" s="39"/>
      <c r="D530" s="39">
        <v>1057</v>
      </c>
      <c r="E530" s="26" t="s">
        <v>1723</v>
      </c>
      <c r="F530" s="27"/>
    </row>
    <row r="531" spans="2:6">
      <c r="B531" s="26" t="s">
        <v>1484</v>
      </c>
      <c r="C531" s="39"/>
      <c r="D531" s="39">
        <v>1059</v>
      </c>
      <c r="E531" s="26" t="s">
        <v>1724</v>
      </c>
      <c r="F531" s="27"/>
    </row>
    <row r="532" spans="2:6">
      <c r="B532" s="26" t="s">
        <v>1484</v>
      </c>
      <c r="C532" s="39"/>
      <c r="D532" s="39">
        <v>1061</v>
      </c>
      <c r="E532" s="26" t="s">
        <v>1490</v>
      </c>
      <c r="F532" s="27"/>
    </row>
    <row r="533" spans="2:6">
      <c r="B533" s="26" t="s">
        <v>1484</v>
      </c>
      <c r="C533" s="39"/>
      <c r="D533" s="39">
        <v>1063</v>
      </c>
      <c r="E533" s="114" t="s">
        <v>1523</v>
      </c>
      <c r="F533" s="115"/>
    </row>
    <row r="534" spans="2:6">
      <c r="B534" s="26" t="s">
        <v>1484</v>
      </c>
      <c r="C534" s="39"/>
      <c r="D534" s="39">
        <v>1065</v>
      </c>
      <c r="E534" s="114" t="s">
        <v>1523</v>
      </c>
      <c r="F534" s="115"/>
    </row>
    <row r="535" spans="2:6">
      <c r="B535" s="26" t="s">
        <v>1484</v>
      </c>
      <c r="C535" s="39"/>
      <c r="D535" s="39">
        <v>1067</v>
      </c>
      <c r="E535" s="114" t="s">
        <v>1523</v>
      </c>
      <c r="F535" s="115"/>
    </row>
    <row r="536" spans="2:6">
      <c r="B536" s="26" t="s">
        <v>1484</v>
      </c>
      <c r="C536" s="39"/>
      <c r="D536" s="39">
        <v>1069</v>
      </c>
      <c r="E536" s="114" t="s">
        <v>1523</v>
      </c>
      <c r="F536" s="115"/>
    </row>
    <row r="537" spans="2:6">
      <c r="B537" s="26"/>
      <c r="C537" s="39"/>
      <c r="D537" s="39">
        <v>1071</v>
      </c>
      <c r="E537" s="114" t="s">
        <v>1523</v>
      </c>
      <c r="F537" s="115"/>
    </row>
    <row r="538" spans="2:6">
      <c r="B538" s="26"/>
      <c r="C538" s="39"/>
      <c r="D538" s="39">
        <v>1073</v>
      </c>
      <c r="E538" s="114" t="s">
        <v>1523</v>
      </c>
      <c r="F538" s="115"/>
    </row>
    <row r="539" spans="2:6">
      <c r="B539" s="26"/>
      <c r="C539" s="39"/>
      <c r="D539" s="39">
        <v>1075</v>
      </c>
      <c r="E539" s="114" t="s">
        <v>1523</v>
      </c>
      <c r="F539" s="115"/>
    </row>
    <row r="540" spans="2:6">
      <c r="B540" s="26"/>
      <c r="C540" s="39"/>
      <c r="D540" s="39">
        <v>1077</v>
      </c>
      <c r="E540" s="114" t="s">
        <v>1523</v>
      </c>
      <c r="F540" s="115"/>
    </row>
    <row r="541" spans="2:6">
      <c r="B541" s="26"/>
      <c r="C541" s="39"/>
      <c r="D541" s="39">
        <v>1079</v>
      </c>
      <c r="E541" s="114" t="s">
        <v>1523</v>
      </c>
      <c r="F541" s="115"/>
    </row>
    <row r="542" spans="2:6">
      <c r="B542" s="26" t="s">
        <v>1491</v>
      </c>
      <c r="C542" s="39"/>
      <c r="D542" s="39">
        <v>1081</v>
      </c>
      <c r="E542" s="26" t="s">
        <v>1725</v>
      </c>
      <c r="F542" s="27"/>
    </row>
    <row r="543" spans="2:6">
      <c r="B543" s="26" t="s">
        <v>1491</v>
      </c>
      <c r="C543" s="39"/>
      <c r="D543" s="39">
        <v>1083</v>
      </c>
      <c r="E543" s="26" t="s">
        <v>1726</v>
      </c>
      <c r="F543" s="27"/>
    </row>
    <row r="544" spans="2:6">
      <c r="B544" s="26" t="s">
        <v>1491</v>
      </c>
      <c r="C544" s="39"/>
      <c r="D544" s="39">
        <v>1085</v>
      </c>
      <c r="E544" s="26" t="s">
        <v>1727</v>
      </c>
      <c r="F544" s="27"/>
    </row>
    <row r="545" spans="2:6">
      <c r="B545" s="26" t="s">
        <v>1491</v>
      </c>
      <c r="C545" s="39"/>
      <c r="D545" s="39">
        <v>1087</v>
      </c>
      <c r="E545" s="26" t="s">
        <v>1728</v>
      </c>
      <c r="F545" s="27"/>
    </row>
    <row r="546" spans="2:6">
      <c r="B546" s="26" t="s">
        <v>1491</v>
      </c>
      <c r="C546" s="39"/>
      <c r="D546" s="39">
        <v>1089</v>
      </c>
      <c r="E546" s="26" t="s">
        <v>1496</v>
      </c>
      <c r="F546" s="27"/>
    </row>
    <row r="547" spans="2:6">
      <c r="B547" s="26" t="s">
        <v>1491</v>
      </c>
      <c r="C547" s="39"/>
      <c r="D547" s="39">
        <v>1091</v>
      </c>
      <c r="E547" s="26" t="s">
        <v>1729</v>
      </c>
      <c r="F547" s="27"/>
    </row>
    <row r="548" spans="2:6">
      <c r="B548" s="26"/>
      <c r="C548" s="39"/>
      <c r="D548" s="39">
        <v>1093</v>
      </c>
      <c r="E548" s="114" t="s">
        <v>1523</v>
      </c>
      <c r="F548" s="115"/>
    </row>
    <row r="549" spans="2:6">
      <c r="B549" s="26"/>
      <c r="C549" s="39"/>
      <c r="D549" s="39">
        <v>1095</v>
      </c>
      <c r="E549" s="114" t="s">
        <v>1523</v>
      </c>
      <c r="F549" s="115"/>
    </row>
    <row r="550" spans="2:6">
      <c r="B550" s="26"/>
      <c r="C550" s="39"/>
      <c r="D550" s="39">
        <v>1097</v>
      </c>
      <c r="E550" s="114" t="s">
        <v>1523</v>
      </c>
      <c r="F550" s="115"/>
    </row>
    <row r="551" spans="2:6">
      <c r="B551" s="26"/>
      <c r="C551" s="39"/>
      <c r="D551" s="39">
        <v>1099</v>
      </c>
      <c r="E551" s="114" t="s">
        <v>1523</v>
      </c>
      <c r="F551" s="115"/>
    </row>
    <row r="552" spans="2:6">
      <c r="B552" s="26" t="s">
        <v>1498</v>
      </c>
      <c r="C552" s="39"/>
      <c r="D552" s="39">
        <v>1101</v>
      </c>
      <c r="E552" s="26" t="s">
        <v>1730</v>
      </c>
      <c r="F552" s="27"/>
    </row>
    <row r="553" spans="2:6">
      <c r="B553" s="26" t="s">
        <v>1498</v>
      </c>
      <c r="C553" s="39"/>
      <c r="D553" s="39">
        <v>1103</v>
      </c>
      <c r="E553" s="26" t="s">
        <v>1731</v>
      </c>
      <c r="F553" s="27"/>
    </row>
    <row r="554" spans="2:6">
      <c r="B554" s="26" t="s">
        <v>1498</v>
      </c>
      <c r="C554" s="39"/>
      <c r="D554" s="39">
        <v>1105</v>
      </c>
      <c r="E554" s="26" t="s">
        <v>1732</v>
      </c>
      <c r="F554" s="27"/>
    </row>
    <row r="555" spans="2:6">
      <c r="B555" s="26" t="s">
        <v>1498</v>
      </c>
      <c r="C555" s="39"/>
      <c r="D555" s="39">
        <v>1107</v>
      </c>
      <c r="E555" s="26" t="s">
        <v>1733</v>
      </c>
      <c r="F555" s="27"/>
    </row>
    <row r="556" spans="2:6">
      <c r="B556" s="26"/>
      <c r="C556" s="39"/>
      <c r="D556" s="39">
        <v>1109</v>
      </c>
      <c r="E556" s="114" t="s">
        <v>1523</v>
      </c>
      <c r="F556" s="115"/>
    </row>
    <row r="557" spans="2:6">
      <c r="B557" s="26" t="s">
        <v>1503</v>
      </c>
      <c r="C557" s="39"/>
      <c r="D557" s="39">
        <v>1111</v>
      </c>
      <c r="E557" s="26" t="s">
        <v>1734</v>
      </c>
      <c r="F557" s="27"/>
    </row>
    <row r="558" spans="2:6">
      <c r="B558" s="26" t="s">
        <v>1503</v>
      </c>
      <c r="C558" s="39"/>
      <c r="D558" s="39">
        <v>1113</v>
      </c>
      <c r="E558" s="26" t="s">
        <v>1735</v>
      </c>
      <c r="F558" s="27"/>
    </row>
    <row r="559" spans="2:6">
      <c r="B559" s="26"/>
      <c r="C559" s="39"/>
      <c r="D559" s="39">
        <v>1115</v>
      </c>
      <c r="E559" s="114" t="s">
        <v>1523</v>
      </c>
      <c r="F559" s="115"/>
    </row>
    <row r="560" spans="2:6">
      <c r="B560" s="26"/>
      <c r="C560" s="39"/>
      <c r="D560" s="39">
        <v>1117</v>
      </c>
      <c r="E560" s="114" t="s">
        <v>1523</v>
      </c>
      <c r="F560" s="115"/>
    </row>
    <row r="561" spans="2:6">
      <c r="B561" s="26"/>
      <c r="C561" s="39"/>
      <c r="D561" s="39">
        <v>1119</v>
      </c>
      <c r="E561" s="114" t="s">
        <v>1523</v>
      </c>
      <c r="F561" s="115"/>
    </row>
    <row r="562" spans="2:6">
      <c r="B562" s="26" t="s">
        <v>1506</v>
      </c>
      <c r="C562" s="39"/>
      <c r="D562" s="39">
        <v>1121</v>
      </c>
      <c r="E562" s="26" t="s">
        <v>1736</v>
      </c>
      <c r="F562" s="27"/>
    </row>
    <row r="563" spans="2:6">
      <c r="B563" s="26" t="s">
        <v>1506</v>
      </c>
      <c r="C563" s="39"/>
      <c r="D563" s="39">
        <v>1123</v>
      </c>
      <c r="E563" s="26" t="s">
        <v>1737</v>
      </c>
      <c r="F563" s="27"/>
    </row>
    <row r="564" spans="2:6">
      <c r="B564" s="26"/>
      <c r="C564" s="39"/>
      <c r="D564" s="39">
        <v>1125</v>
      </c>
      <c r="E564" s="114" t="s">
        <v>1523</v>
      </c>
      <c r="F564" s="115"/>
    </row>
    <row r="565" spans="2:6">
      <c r="B565" s="26"/>
      <c r="C565" s="39"/>
      <c r="D565" s="39">
        <v>1127</v>
      </c>
      <c r="E565" s="114" t="s">
        <v>1523</v>
      </c>
      <c r="F565" s="115"/>
    </row>
    <row r="566" spans="2:6">
      <c r="B566" s="26"/>
      <c r="C566" s="39"/>
      <c r="D566" s="39">
        <v>1129</v>
      </c>
      <c r="E566" s="114" t="s">
        <v>1523</v>
      </c>
      <c r="F566" s="115"/>
    </row>
    <row r="567" spans="2:6">
      <c r="B567" s="26" t="s">
        <v>1509</v>
      </c>
      <c r="C567" s="39"/>
      <c r="D567" s="39">
        <v>1131</v>
      </c>
      <c r="E567" s="26" t="s">
        <v>1738</v>
      </c>
      <c r="F567" s="27"/>
    </row>
    <row r="568" spans="2:6">
      <c r="B568" s="26"/>
      <c r="C568" s="39"/>
      <c r="D568" s="39">
        <v>1133</v>
      </c>
      <c r="E568" s="114" t="s">
        <v>1523</v>
      </c>
      <c r="F568" s="115"/>
    </row>
    <row r="569" spans="2:6">
      <c r="B569" s="26"/>
      <c r="C569" s="39"/>
      <c r="D569" s="39">
        <v>1135</v>
      </c>
      <c r="E569" s="114" t="s">
        <v>1523</v>
      </c>
      <c r="F569" s="115"/>
    </row>
    <row r="570" spans="2:6">
      <c r="B570" s="26"/>
      <c r="C570" s="39"/>
      <c r="D570" s="39">
        <v>1137</v>
      </c>
      <c r="E570" s="114" t="s">
        <v>1523</v>
      </c>
      <c r="F570" s="115"/>
    </row>
    <row r="571" spans="2:6">
      <c r="B571" s="26"/>
      <c r="C571" s="39"/>
      <c r="D571" s="39">
        <v>1139</v>
      </c>
      <c r="E571" s="114" t="s">
        <v>1523</v>
      </c>
      <c r="F571" s="115"/>
    </row>
    <row r="572" spans="2:6">
      <c r="B572" s="26" t="s">
        <v>1511</v>
      </c>
      <c r="C572" s="39"/>
      <c r="D572" s="39">
        <v>1141</v>
      </c>
      <c r="E572" s="26" t="s">
        <v>1739</v>
      </c>
      <c r="F572" s="27"/>
    </row>
    <row r="573" spans="2:6">
      <c r="B573" s="26"/>
      <c r="C573" s="39"/>
      <c r="D573" s="39">
        <v>1143</v>
      </c>
      <c r="E573" s="114" t="s">
        <v>1523</v>
      </c>
      <c r="F573" s="115"/>
    </row>
    <row r="574" spans="2:6">
      <c r="B574" s="26"/>
      <c r="C574" s="39"/>
      <c r="D574" s="39">
        <v>1145</v>
      </c>
      <c r="E574" s="114" t="s">
        <v>1523</v>
      </c>
      <c r="F574" s="115"/>
    </row>
    <row r="575" spans="2:6">
      <c r="B575" s="26"/>
      <c r="C575" s="39"/>
      <c r="D575" s="39">
        <v>1147</v>
      </c>
      <c r="E575" s="114" t="s">
        <v>1523</v>
      </c>
      <c r="F575" s="115"/>
    </row>
    <row r="576" spans="2:6">
      <c r="B576" s="26"/>
      <c r="C576" s="39"/>
      <c r="D576" s="39">
        <v>1149</v>
      </c>
      <c r="E576" s="114" t="s">
        <v>1523</v>
      </c>
      <c r="F576" s="115"/>
    </row>
    <row r="577" spans="2:6">
      <c r="B577" s="26" t="s">
        <v>1513</v>
      </c>
      <c r="C577" s="39"/>
      <c r="D577" s="39">
        <v>1151</v>
      </c>
      <c r="E577" s="26" t="s">
        <v>1740</v>
      </c>
      <c r="F577" s="27"/>
    </row>
    <row r="578" spans="2:6">
      <c r="B578" s="26"/>
      <c r="C578" s="39"/>
      <c r="D578" s="39">
        <v>1153</v>
      </c>
      <c r="E578" s="114" t="s">
        <v>1523</v>
      </c>
      <c r="F578" s="115"/>
    </row>
    <row r="579" spans="2:6">
      <c r="B579" s="26"/>
      <c r="C579" s="39"/>
      <c r="D579" s="39">
        <v>1155</v>
      </c>
      <c r="E579" s="114" t="s">
        <v>1523</v>
      </c>
      <c r="F579" s="115"/>
    </row>
    <row r="580" spans="2:6">
      <c r="B580" s="26"/>
      <c r="C580" s="39"/>
      <c r="D580" s="39">
        <v>1157</v>
      </c>
      <c r="E580" s="114" t="s">
        <v>1523</v>
      </c>
      <c r="F580" s="115"/>
    </row>
    <row r="581" spans="2:6">
      <c r="B581" s="26"/>
      <c r="C581" s="39"/>
      <c r="D581" s="39">
        <v>1159</v>
      </c>
      <c r="E581" s="114" t="s">
        <v>1523</v>
      </c>
      <c r="F581" s="115"/>
    </row>
    <row r="582" spans="2:6">
      <c r="B582" s="26" t="s">
        <v>1515</v>
      </c>
      <c r="C582" s="39"/>
      <c r="D582" s="39">
        <v>1161</v>
      </c>
      <c r="E582" s="26" t="s">
        <v>1741</v>
      </c>
      <c r="F582" s="27"/>
    </row>
    <row r="583" spans="2:6">
      <c r="B583" s="26"/>
      <c r="C583" s="39"/>
      <c r="D583" s="39">
        <v>1163</v>
      </c>
      <c r="E583" s="114" t="s">
        <v>1523</v>
      </c>
      <c r="F583" s="115"/>
    </row>
    <row r="584" spans="2:6">
      <c r="B584" s="26"/>
      <c r="C584" s="39"/>
      <c r="D584" s="39">
        <v>1165</v>
      </c>
      <c r="E584" s="114" t="s">
        <v>1523</v>
      </c>
      <c r="F584" s="115"/>
    </row>
    <row r="585" spans="2:6">
      <c r="B585" s="26"/>
      <c r="C585" s="39"/>
      <c r="D585" s="39">
        <v>1167</v>
      </c>
      <c r="E585" s="114" t="s">
        <v>1523</v>
      </c>
      <c r="F585" s="115"/>
    </row>
    <row r="586" spans="2:6">
      <c r="B586" s="26"/>
      <c r="C586" s="39"/>
      <c r="D586" s="39">
        <v>1169</v>
      </c>
      <c r="E586" s="114" t="s">
        <v>1523</v>
      </c>
      <c r="F586" s="115"/>
    </row>
    <row r="587" spans="2:6">
      <c r="B587" s="26" t="s">
        <v>1517</v>
      </c>
      <c r="C587" s="39"/>
      <c r="D587" s="39">
        <v>1171</v>
      </c>
      <c r="E587" s="26" t="s">
        <v>1742</v>
      </c>
      <c r="F587" s="27"/>
    </row>
    <row r="588" spans="2:6">
      <c r="B588" s="26"/>
      <c r="C588" s="39"/>
      <c r="D588" s="39">
        <v>1173</v>
      </c>
      <c r="E588" s="114" t="s">
        <v>1523</v>
      </c>
      <c r="F588" s="115"/>
    </row>
    <row r="589" spans="2:6">
      <c r="B589" s="26"/>
      <c r="C589" s="39"/>
      <c r="D589" s="39">
        <v>1175</v>
      </c>
      <c r="E589" s="114" t="s">
        <v>1523</v>
      </c>
      <c r="F589" s="115"/>
    </row>
    <row r="590" spans="2:6">
      <c r="B590" s="26"/>
      <c r="C590" s="39"/>
      <c r="D590" s="39">
        <v>1177</v>
      </c>
      <c r="E590" s="114" t="s">
        <v>1523</v>
      </c>
      <c r="F590" s="115"/>
    </row>
    <row r="591" spans="2:6">
      <c r="B591" s="26"/>
      <c r="C591" s="39"/>
      <c r="D591" s="39">
        <v>1179</v>
      </c>
      <c r="E591" s="114" t="s">
        <v>1523</v>
      </c>
      <c r="F591" s="115"/>
    </row>
    <row r="592" spans="2:6">
      <c r="B592" s="26"/>
      <c r="C592" s="39"/>
      <c r="D592" s="39">
        <v>1181</v>
      </c>
      <c r="E592" s="114" t="s">
        <v>1523</v>
      </c>
      <c r="F592" s="115"/>
    </row>
    <row r="593" spans="2:6">
      <c r="B593" s="26"/>
      <c r="C593" s="39"/>
      <c r="D593" s="39">
        <v>1183</v>
      </c>
      <c r="E593" s="114" t="s">
        <v>1523</v>
      </c>
      <c r="F593" s="115"/>
    </row>
    <row r="594" spans="2:6">
      <c r="B594" s="26"/>
      <c r="C594" s="39"/>
      <c r="D594" s="39">
        <v>1185</v>
      </c>
      <c r="E594" s="114" t="s">
        <v>1523</v>
      </c>
      <c r="F594" s="115"/>
    </row>
    <row r="595" spans="2:6">
      <c r="B595" s="26"/>
      <c r="C595" s="39"/>
      <c r="D595" s="39">
        <v>1187</v>
      </c>
      <c r="E595" s="114" t="s">
        <v>1523</v>
      </c>
      <c r="F595" s="115"/>
    </row>
    <row r="596" spans="2:6">
      <c r="B596" s="26"/>
      <c r="C596" s="39"/>
      <c r="D596" s="39">
        <v>1189</v>
      </c>
      <c r="E596" s="114" t="s">
        <v>1523</v>
      </c>
      <c r="F596" s="115"/>
    </row>
    <row r="597" spans="2:6">
      <c r="B597" s="26"/>
      <c r="C597" s="39"/>
      <c r="D597" s="39">
        <v>1191</v>
      </c>
      <c r="E597" s="114" t="s">
        <v>1523</v>
      </c>
      <c r="F597" s="115"/>
    </row>
    <row r="598" spans="2:6">
      <c r="B598" s="26"/>
      <c r="C598" s="39"/>
      <c r="D598" s="39">
        <v>1193</v>
      </c>
      <c r="E598" s="114" t="s">
        <v>1523</v>
      </c>
      <c r="F598" s="115"/>
    </row>
    <row r="599" spans="2:6">
      <c r="B599" s="26"/>
      <c r="C599" s="39"/>
      <c r="D599" s="39">
        <v>1195</v>
      </c>
      <c r="E599" s="114" t="s">
        <v>1523</v>
      </c>
      <c r="F599" s="115"/>
    </row>
    <row r="600" spans="2:6">
      <c r="B600" s="26"/>
      <c r="C600" s="39"/>
      <c r="D600" s="39">
        <v>1197</v>
      </c>
      <c r="E600" s="114" t="s">
        <v>1523</v>
      </c>
      <c r="F600" s="115"/>
    </row>
    <row r="601" spans="2:6">
      <c r="B601" s="26"/>
      <c r="C601" s="39"/>
      <c r="D601" s="39">
        <v>1199</v>
      </c>
      <c r="E601" s="114" t="s">
        <v>1523</v>
      </c>
      <c r="F601" s="115"/>
    </row>
    <row r="602" spans="2:6">
      <c r="B602" s="26" t="s">
        <v>1464</v>
      </c>
      <c r="C602" s="39"/>
      <c r="D602" s="39">
        <v>1201</v>
      </c>
      <c r="E602" s="26" t="s">
        <v>1519</v>
      </c>
      <c r="F602" s="27"/>
    </row>
    <row r="603" spans="2:6">
      <c r="B603" s="26" t="s">
        <v>1491</v>
      </c>
      <c r="C603" s="39"/>
      <c r="D603" s="39">
        <v>1203</v>
      </c>
      <c r="E603" s="26" t="s">
        <v>1743</v>
      </c>
      <c r="F603" s="27"/>
    </row>
    <row r="604" spans="2:6">
      <c r="B604" s="26" t="s">
        <v>1464</v>
      </c>
      <c r="C604" s="39"/>
      <c r="D604" s="39">
        <v>1205</v>
      </c>
      <c r="E604" s="26" t="s">
        <v>1521</v>
      </c>
      <c r="F604" s="27"/>
    </row>
    <row r="605" spans="2:6">
      <c r="B605" s="26" t="s">
        <v>1484</v>
      </c>
      <c r="C605" s="39"/>
      <c r="D605" s="39">
        <v>1207</v>
      </c>
      <c r="E605" s="26" t="s">
        <v>1744</v>
      </c>
      <c r="F605" s="27"/>
    </row>
    <row r="606" spans="2:6">
      <c r="B606" s="26"/>
      <c r="C606" s="39"/>
      <c r="D606" s="39">
        <v>1209</v>
      </c>
      <c r="E606" s="114" t="s">
        <v>1523</v>
      </c>
      <c r="F606" s="115"/>
    </row>
    <row r="607" spans="2:6">
      <c r="B607" s="26"/>
      <c r="C607" s="39"/>
      <c r="D607" s="39"/>
      <c r="E607" s="26"/>
      <c r="F607" s="27"/>
    </row>
  </sheetData>
  <autoFilter ref="L2:R102" xr:uid="{00000000-0009-0000-0000-000002000000}"/>
  <mergeCells count="1">
    <mergeCell ref="AA3:AB3"/>
  </mergeCells>
  <phoneticPr fontId="3"/>
  <conditionalFormatting sqref="L2:S102 S105:S106">
    <cfRule type="cellIs" dxfId="2" priority="1" stopIfTrue="1" operator="equal">
      <formula>0</formula>
    </cfRule>
  </conditionalFormatting>
  <dataValidations count="2">
    <dataValidation type="list" allowBlank="1" showInputMessage="1" showErrorMessage="1" sqref="Q3:Q102" xr:uid="{00000000-0002-0000-0200-000000000000}">
      <formula1>$G$2:$G$40</formula1>
    </dataValidation>
    <dataValidation type="list" allowBlank="1" showInputMessage="1" showErrorMessage="1" sqref="N3:O102" xr:uid="{00000000-0002-0000-0200-000001000000}">
      <formula1>$G$45:$G$47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FFFF00"/>
  </sheetPr>
  <dimension ref="B1:N35"/>
  <sheetViews>
    <sheetView showGridLines="0" zoomScale="75" zoomScaleNormal="75" workbookViewId="0">
      <selection activeCell="O6" sqref="O6"/>
    </sheetView>
  </sheetViews>
  <sheetFormatPr defaultRowHeight="13.2"/>
  <cols>
    <col min="1" max="1" width="2.33203125" customWidth="1"/>
    <col min="2" max="2" width="4.77734375" customWidth="1"/>
    <col min="3" max="3" width="6.77734375" customWidth="1"/>
    <col min="4" max="4" width="16.77734375" customWidth="1"/>
    <col min="5" max="6" width="4.77734375" customWidth="1"/>
    <col min="7" max="7" width="11.109375" customWidth="1"/>
    <col min="8" max="8" width="2.44140625" customWidth="1"/>
    <col min="9" max="9" width="4.77734375" customWidth="1"/>
    <col min="10" max="10" width="6.77734375" customWidth="1"/>
    <col min="11" max="11" width="16.77734375" customWidth="1"/>
    <col min="12" max="13" width="4.77734375" customWidth="1"/>
    <col min="14" max="14" width="11.109375" customWidth="1"/>
  </cols>
  <sheetData>
    <row r="1" spans="2:14">
      <c r="G1" s="139"/>
      <c r="N1" s="139"/>
    </row>
    <row r="2" spans="2:14" ht="27.75" customHeight="1">
      <c r="C2" s="140"/>
      <c r="D2" s="176" t="s">
        <v>1752</v>
      </c>
      <c r="E2" s="176"/>
      <c r="F2" s="176"/>
      <c r="G2" s="176"/>
      <c r="H2" s="176"/>
      <c r="I2" s="176"/>
      <c r="J2" s="176"/>
      <c r="K2" s="176"/>
      <c r="L2" s="176"/>
      <c r="M2" s="176"/>
    </row>
    <row r="3" spans="2:14" ht="10.5" customHeight="1">
      <c r="B3" s="141"/>
      <c r="C3" s="141"/>
      <c r="D3" s="142"/>
      <c r="E3" s="142"/>
      <c r="F3" s="142"/>
      <c r="G3" s="142"/>
    </row>
    <row r="4" spans="2:14" ht="18.75" customHeight="1">
      <c r="E4" s="177" t="str">
        <f>'72ﾅｲﾀｰ'!V2</f>
        <v>平塚市立江陽中学校</v>
      </c>
      <c r="F4" s="177"/>
      <c r="G4" s="177"/>
      <c r="H4" s="177"/>
      <c r="I4" s="177"/>
      <c r="J4" s="177"/>
      <c r="K4" s="177"/>
    </row>
    <row r="5" spans="2:14" ht="10.5" customHeight="1">
      <c r="B5" s="142"/>
      <c r="C5" s="142"/>
      <c r="D5" s="143"/>
      <c r="E5" s="143"/>
      <c r="F5" s="143"/>
      <c r="G5" s="143"/>
    </row>
    <row r="6" spans="2:14" ht="18.75" customHeight="1">
      <c r="D6" s="144" t="s">
        <v>1745</v>
      </c>
      <c r="E6" s="177"/>
      <c r="F6" s="177"/>
      <c r="G6" s="177"/>
      <c r="H6" s="177"/>
      <c r="I6" s="177"/>
      <c r="J6" s="177"/>
      <c r="K6" s="177"/>
    </row>
    <row r="7" spans="2:14" ht="18.75" customHeight="1" thickBot="1"/>
    <row r="8" spans="2:14" ht="23.25" customHeight="1" thickBot="1">
      <c r="B8" s="145" t="s">
        <v>1746</v>
      </c>
      <c r="C8" s="146" t="s">
        <v>1747</v>
      </c>
      <c r="D8" s="147" t="s">
        <v>71</v>
      </c>
      <c r="E8" s="147" t="s">
        <v>25</v>
      </c>
      <c r="F8" s="148" t="s">
        <v>29</v>
      </c>
      <c r="G8" s="149" t="s">
        <v>1748</v>
      </c>
      <c r="I8" s="145" t="s">
        <v>1746</v>
      </c>
      <c r="J8" s="146" t="s">
        <v>1747</v>
      </c>
      <c r="K8" s="147" t="s">
        <v>71</v>
      </c>
      <c r="L8" s="147" t="s">
        <v>25</v>
      </c>
      <c r="M8" s="148" t="s">
        <v>29</v>
      </c>
      <c r="N8" s="149" t="s">
        <v>1748</v>
      </c>
    </row>
    <row r="9" spans="2:14" ht="25.5" customHeight="1">
      <c r="B9" s="150">
        <v>1</v>
      </c>
      <c r="C9" s="151"/>
      <c r="D9" s="152" t="str">
        <f>IF(C9="","",VLOOKUP(C9,'72ﾅｲﾀｰ'!$K$3:$R$102,2,0))</f>
        <v/>
      </c>
      <c r="E9" s="152" t="str">
        <f>IF(C9="","",VLOOKUP(C9,'72ﾅｲﾀｰ'!$K$3:$R$102,4,0))</f>
        <v/>
      </c>
      <c r="F9" s="153" t="str">
        <f>IF(C9="","",VLOOKUP(C9,'72ﾅｲﾀｰ'!$K$3:$R$102,5,0))</f>
        <v/>
      </c>
      <c r="G9" s="154" t="str">
        <f>IF(C9="","",VLOOKUP(C9,'72ﾅｲﾀｰ'!$K$3:$R$102,7,0))</f>
        <v/>
      </c>
      <c r="I9" s="150">
        <v>26</v>
      </c>
      <c r="J9" s="151"/>
      <c r="K9" s="152" t="str">
        <f>IF(J9="","",VLOOKUP(J9,'72ﾅｲﾀｰ'!$K$3:$R$102,2,0))</f>
        <v/>
      </c>
      <c r="L9" s="152" t="str">
        <f>IF(J9="","",VLOOKUP(J9,'72ﾅｲﾀｰ'!$K$3:$R$102,4,0))</f>
        <v/>
      </c>
      <c r="M9" s="153" t="str">
        <f>IF(J9="","",VLOOKUP(J9,'72ﾅｲﾀｰ'!$K$3:$R$102,5,0))</f>
        <v/>
      </c>
      <c r="N9" s="154" t="str">
        <f>IF(J9="","",VLOOKUP(J9,'72ﾅｲﾀｰ'!$K$3:$R$102,7,0))</f>
        <v/>
      </c>
    </row>
    <row r="10" spans="2:14" ht="25.5" customHeight="1">
      <c r="B10" s="155">
        <v>2</v>
      </c>
      <c r="C10" s="156"/>
      <c r="D10" s="157" t="str">
        <f>IF(C10="","",VLOOKUP(C10,'72ﾅｲﾀｰ'!$K$3:$R$102,2,0))</f>
        <v/>
      </c>
      <c r="E10" s="157" t="str">
        <f>IF(C10="","",VLOOKUP(C10,'72ﾅｲﾀｰ'!$K$3:$R$102,4,0))</f>
        <v/>
      </c>
      <c r="F10" s="158" t="str">
        <f>IF(C10="","",VLOOKUP(C10,'72ﾅｲﾀｰ'!$K$3:$R$102,5,0))</f>
        <v/>
      </c>
      <c r="G10" s="159" t="str">
        <f>IF(C10="","",VLOOKUP(C10,'72ﾅｲﾀｰ'!$K$3:$R$102,7,0))</f>
        <v/>
      </c>
      <c r="I10" s="155">
        <v>27</v>
      </c>
      <c r="J10" s="156"/>
      <c r="K10" s="157" t="str">
        <f>IF(J10="","",VLOOKUP(J10,'72ﾅｲﾀｰ'!$K$3:$R$102,2,0))</f>
        <v/>
      </c>
      <c r="L10" s="157" t="str">
        <f>IF(J10="","",VLOOKUP(J10,'72ﾅｲﾀｰ'!$K$3:$R$102,4,0))</f>
        <v/>
      </c>
      <c r="M10" s="158" t="str">
        <f>IF(J10="","",VLOOKUP(J10,'72ﾅｲﾀｰ'!$K$3:$R$102,5,0))</f>
        <v/>
      </c>
      <c r="N10" s="159" t="str">
        <f>IF(J10="","",VLOOKUP(J10,'72ﾅｲﾀｰ'!$K$3:$R$102,7,0))</f>
        <v/>
      </c>
    </row>
    <row r="11" spans="2:14" ht="25.5" customHeight="1">
      <c r="B11" s="155">
        <v>3</v>
      </c>
      <c r="C11" s="156"/>
      <c r="D11" s="157" t="str">
        <f>IF(C11="","",VLOOKUP(C11,'72ﾅｲﾀｰ'!$K$3:$R$102,2,0))</f>
        <v/>
      </c>
      <c r="E11" s="157" t="str">
        <f>IF(C11="","",VLOOKUP(C11,'72ﾅｲﾀｰ'!$K$3:$R$102,4,0))</f>
        <v/>
      </c>
      <c r="F11" s="158" t="str">
        <f>IF(C11="","",VLOOKUP(C11,'72ﾅｲﾀｰ'!$K$3:$R$102,5,0))</f>
        <v/>
      </c>
      <c r="G11" s="159" t="str">
        <f>IF(C11="","",VLOOKUP(C11,'72ﾅｲﾀｰ'!$K$3:$R$102,7,0))</f>
        <v/>
      </c>
      <c r="I11" s="155">
        <v>28</v>
      </c>
      <c r="J11" s="156"/>
      <c r="K11" s="157" t="str">
        <f>IF(J11="","",VLOOKUP(J11,'72ﾅｲﾀｰ'!$K$3:$R$102,2,0))</f>
        <v/>
      </c>
      <c r="L11" s="157" t="str">
        <f>IF(J11="","",VLOOKUP(J11,'72ﾅｲﾀｰ'!$K$3:$R$102,4,0))</f>
        <v/>
      </c>
      <c r="M11" s="158" t="str">
        <f>IF(J11="","",VLOOKUP(J11,'72ﾅｲﾀｰ'!$K$3:$R$102,5,0))</f>
        <v/>
      </c>
      <c r="N11" s="159" t="str">
        <f>IF(J11="","",VLOOKUP(J11,'72ﾅｲﾀｰ'!$K$3:$R$102,7,0))</f>
        <v/>
      </c>
    </row>
    <row r="12" spans="2:14" ht="25.5" customHeight="1">
      <c r="B12" s="155">
        <v>4</v>
      </c>
      <c r="C12" s="156"/>
      <c r="D12" s="157" t="str">
        <f>IF(C12="","",VLOOKUP(C12,'72ﾅｲﾀｰ'!$K$3:$R$102,2,0))</f>
        <v/>
      </c>
      <c r="E12" s="157" t="str">
        <f>IF(C12="","",VLOOKUP(C12,'72ﾅｲﾀｰ'!$K$3:$R$102,4,0))</f>
        <v/>
      </c>
      <c r="F12" s="158" t="str">
        <f>IF(C12="","",VLOOKUP(C12,'72ﾅｲﾀｰ'!$K$3:$R$102,5,0))</f>
        <v/>
      </c>
      <c r="G12" s="159" t="str">
        <f>IF(C12="","",VLOOKUP(C12,'72ﾅｲﾀｰ'!$K$3:$R$102,7,0))</f>
        <v/>
      </c>
      <c r="I12" s="155">
        <v>29</v>
      </c>
      <c r="J12" s="156"/>
      <c r="K12" s="157" t="str">
        <f>IF(J12="","",VLOOKUP(J12,'72ﾅｲﾀｰ'!$K$3:$R$102,2,0))</f>
        <v/>
      </c>
      <c r="L12" s="157" t="str">
        <f>IF(J12="","",VLOOKUP(J12,'72ﾅｲﾀｰ'!$K$3:$R$102,4,0))</f>
        <v/>
      </c>
      <c r="M12" s="158" t="str">
        <f>IF(J12="","",VLOOKUP(J12,'72ﾅｲﾀｰ'!$K$3:$R$102,5,0))</f>
        <v/>
      </c>
      <c r="N12" s="159" t="str">
        <f>IF(J12="","",VLOOKUP(J12,'72ﾅｲﾀｰ'!$K$3:$R$102,7,0))</f>
        <v/>
      </c>
    </row>
    <row r="13" spans="2:14" ht="25.5" customHeight="1" thickBot="1">
      <c r="B13" s="160">
        <v>5</v>
      </c>
      <c r="C13" s="161"/>
      <c r="D13" s="162" t="str">
        <f>IF(C13="","",VLOOKUP(C13,'72ﾅｲﾀｰ'!$K$3:$R$102,2,0))</f>
        <v/>
      </c>
      <c r="E13" s="162" t="str">
        <f>IF(C13="","",VLOOKUP(C13,'72ﾅｲﾀｰ'!$K$3:$R$102,4,0))</f>
        <v/>
      </c>
      <c r="F13" s="163" t="str">
        <f>IF(C13="","",VLOOKUP(C13,'72ﾅｲﾀｰ'!$K$3:$R$102,5,0))</f>
        <v/>
      </c>
      <c r="G13" s="164" t="str">
        <f>IF(C13="","",VLOOKUP(C13,'72ﾅｲﾀｰ'!$K$3:$R$102,7,0))</f>
        <v/>
      </c>
      <c r="I13" s="160">
        <v>30</v>
      </c>
      <c r="J13" s="161"/>
      <c r="K13" s="162" t="str">
        <f>IF(J13="","",VLOOKUP(J13,'72ﾅｲﾀｰ'!$K$3:$R$102,2,0))</f>
        <v/>
      </c>
      <c r="L13" s="162" t="str">
        <f>IF(J13="","",VLOOKUP(J13,'72ﾅｲﾀｰ'!$K$3:$R$102,4,0))</f>
        <v/>
      </c>
      <c r="M13" s="163" t="str">
        <f>IF(J13="","",VLOOKUP(J13,'72ﾅｲﾀｰ'!$K$3:$R$102,5,0))</f>
        <v/>
      </c>
      <c r="N13" s="164" t="str">
        <f>IF(J13="","",VLOOKUP(J13,'72ﾅｲﾀｰ'!$K$3:$R$102,7,0))</f>
        <v/>
      </c>
    </row>
    <row r="14" spans="2:14" ht="25.5" customHeight="1">
      <c r="B14" s="150">
        <v>6</v>
      </c>
      <c r="C14" s="151"/>
      <c r="D14" s="152" t="str">
        <f>IF(C14="","",VLOOKUP(C14,'72ﾅｲﾀｰ'!$K$3:$R$102,2,0))</f>
        <v/>
      </c>
      <c r="E14" s="152" t="str">
        <f>IF(C14="","",VLOOKUP(C14,'72ﾅｲﾀｰ'!$K$3:$R$102,4,0))</f>
        <v/>
      </c>
      <c r="F14" s="153" t="str">
        <f>IF(C14="","",VLOOKUP(C14,'72ﾅｲﾀｰ'!$K$3:$R$102,5,0))</f>
        <v/>
      </c>
      <c r="G14" s="154" t="str">
        <f>IF(C14="","",VLOOKUP(C14,'72ﾅｲﾀｰ'!$K$3:$R$102,7,0))</f>
        <v/>
      </c>
      <c r="I14" s="150">
        <v>31</v>
      </c>
      <c r="J14" s="151"/>
      <c r="K14" s="152" t="str">
        <f>IF(J14="","",VLOOKUP(J14,'72ﾅｲﾀｰ'!$K$3:$R$102,2,0))</f>
        <v/>
      </c>
      <c r="L14" s="152" t="str">
        <f>IF(J14="","",VLOOKUP(J14,'72ﾅｲﾀｰ'!$K$3:$R$102,4,0))</f>
        <v/>
      </c>
      <c r="M14" s="153" t="str">
        <f>IF(J14="","",VLOOKUP(J14,'72ﾅｲﾀｰ'!$K$3:$R$102,5,0))</f>
        <v/>
      </c>
      <c r="N14" s="154" t="str">
        <f>IF(J14="","",VLOOKUP(J14,'72ﾅｲﾀｰ'!$K$3:$R$102,7,0))</f>
        <v/>
      </c>
    </row>
    <row r="15" spans="2:14" ht="25.5" customHeight="1">
      <c r="B15" s="155">
        <v>7</v>
      </c>
      <c r="C15" s="156"/>
      <c r="D15" s="157" t="str">
        <f>IF(C15="","",VLOOKUP(C15,'72ﾅｲﾀｰ'!$K$3:$R$102,2,0))</f>
        <v/>
      </c>
      <c r="E15" s="157" t="str">
        <f>IF(C15="","",VLOOKUP(C15,'72ﾅｲﾀｰ'!$K$3:$R$102,4,0))</f>
        <v/>
      </c>
      <c r="F15" s="158" t="str">
        <f>IF(C15="","",VLOOKUP(C15,'72ﾅｲﾀｰ'!$K$3:$R$102,5,0))</f>
        <v/>
      </c>
      <c r="G15" s="159" t="str">
        <f>IF(C15="","",VLOOKUP(C15,'72ﾅｲﾀｰ'!$K$3:$R$102,7,0))</f>
        <v/>
      </c>
      <c r="I15" s="155">
        <v>32</v>
      </c>
      <c r="J15" s="156"/>
      <c r="K15" s="157" t="str">
        <f>IF(J15="","",VLOOKUP(J15,'72ﾅｲﾀｰ'!$K$3:$R$102,2,0))</f>
        <v/>
      </c>
      <c r="L15" s="157" t="str">
        <f>IF(J15="","",VLOOKUP(J15,'72ﾅｲﾀｰ'!$K$3:$R$102,4,0))</f>
        <v/>
      </c>
      <c r="M15" s="158" t="str">
        <f>IF(J15="","",VLOOKUP(J15,'72ﾅｲﾀｰ'!$K$3:$R$102,5,0))</f>
        <v/>
      </c>
      <c r="N15" s="159" t="str">
        <f>IF(J15="","",VLOOKUP(J15,'72ﾅｲﾀｰ'!$K$3:$R$102,7,0))</f>
        <v/>
      </c>
    </row>
    <row r="16" spans="2:14" ht="25.5" customHeight="1">
      <c r="B16" s="155">
        <v>8</v>
      </c>
      <c r="C16" s="156"/>
      <c r="D16" s="157" t="str">
        <f>IF(C16="","",VLOOKUP(C16,'72ﾅｲﾀｰ'!$K$3:$R$102,2,0))</f>
        <v/>
      </c>
      <c r="E16" s="157" t="str">
        <f>IF(C16="","",VLOOKUP(C16,'72ﾅｲﾀｰ'!$K$3:$R$102,4,0))</f>
        <v/>
      </c>
      <c r="F16" s="158" t="str">
        <f>IF(C16="","",VLOOKUP(C16,'72ﾅｲﾀｰ'!$K$3:$R$102,5,0))</f>
        <v/>
      </c>
      <c r="G16" s="159" t="str">
        <f>IF(C16="","",VLOOKUP(C16,'72ﾅｲﾀｰ'!$K$3:$R$102,7,0))</f>
        <v/>
      </c>
      <c r="I16" s="155">
        <v>33</v>
      </c>
      <c r="J16" s="156"/>
      <c r="K16" s="157" t="str">
        <f>IF(J16="","",VLOOKUP(J16,'72ﾅｲﾀｰ'!$K$3:$R$102,2,0))</f>
        <v/>
      </c>
      <c r="L16" s="157" t="str">
        <f>IF(J16="","",VLOOKUP(J16,'72ﾅｲﾀｰ'!$K$3:$R$102,4,0))</f>
        <v/>
      </c>
      <c r="M16" s="158" t="str">
        <f>IF(J16="","",VLOOKUP(J16,'72ﾅｲﾀｰ'!$K$3:$R$102,5,0))</f>
        <v/>
      </c>
      <c r="N16" s="159" t="str">
        <f>IF(J16="","",VLOOKUP(J16,'72ﾅｲﾀｰ'!$K$3:$R$102,7,0))</f>
        <v/>
      </c>
    </row>
    <row r="17" spans="2:14" ht="25.5" customHeight="1">
      <c r="B17" s="155">
        <v>9</v>
      </c>
      <c r="C17" s="156"/>
      <c r="D17" s="157" t="str">
        <f>IF(C17="","",VLOOKUP(C17,'72ﾅｲﾀｰ'!$K$3:$R$102,2,0))</f>
        <v/>
      </c>
      <c r="E17" s="157" t="str">
        <f>IF(C17="","",VLOOKUP(C17,'72ﾅｲﾀｰ'!$K$3:$R$102,4,0))</f>
        <v/>
      </c>
      <c r="F17" s="158" t="str">
        <f>IF(C17="","",VLOOKUP(C17,'72ﾅｲﾀｰ'!$K$3:$R$102,5,0))</f>
        <v/>
      </c>
      <c r="G17" s="159" t="str">
        <f>IF(C17="","",VLOOKUP(C17,'72ﾅｲﾀｰ'!$K$3:$R$102,7,0))</f>
        <v/>
      </c>
      <c r="I17" s="155">
        <v>34</v>
      </c>
      <c r="J17" s="156"/>
      <c r="K17" s="157" t="str">
        <f>IF(J17="","",VLOOKUP(J17,'72ﾅｲﾀｰ'!$K$3:$R$102,2,0))</f>
        <v/>
      </c>
      <c r="L17" s="157" t="str">
        <f>IF(J17="","",VLOOKUP(J17,'72ﾅｲﾀｰ'!$K$3:$R$102,4,0))</f>
        <v/>
      </c>
      <c r="M17" s="158" t="str">
        <f>IF(J17="","",VLOOKUP(J17,'72ﾅｲﾀｰ'!$K$3:$R$102,5,0))</f>
        <v/>
      </c>
      <c r="N17" s="159" t="str">
        <f>IF(J17="","",VLOOKUP(J17,'72ﾅｲﾀｰ'!$K$3:$R$102,7,0))</f>
        <v/>
      </c>
    </row>
    <row r="18" spans="2:14" ht="25.5" customHeight="1" thickBot="1">
      <c r="B18" s="160">
        <v>10</v>
      </c>
      <c r="C18" s="161"/>
      <c r="D18" s="162" t="str">
        <f>IF(C18="","",VLOOKUP(C18,'72ﾅｲﾀｰ'!$K$3:$R$102,2,0))</f>
        <v/>
      </c>
      <c r="E18" s="162" t="str">
        <f>IF(C18="","",VLOOKUP(C18,'72ﾅｲﾀｰ'!$K$3:$R$102,4,0))</f>
        <v/>
      </c>
      <c r="F18" s="163" t="str">
        <f>IF(C18="","",VLOOKUP(C18,'72ﾅｲﾀｰ'!$K$3:$R$102,5,0))</f>
        <v/>
      </c>
      <c r="G18" s="164" t="str">
        <f>IF(C18="","",VLOOKUP(C18,'72ﾅｲﾀｰ'!$K$3:$R$102,7,0))</f>
        <v/>
      </c>
      <c r="I18" s="160">
        <v>35</v>
      </c>
      <c r="J18" s="161"/>
      <c r="K18" s="162" t="str">
        <f>IF(J18="","",VLOOKUP(J18,'72ﾅｲﾀｰ'!$K$3:$R$102,2,0))</f>
        <v/>
      </c>
      <c r="L18" s="162" t="str">
        <f>IF(J18="","",VLOOKUP(J18,'72ﾅｲﾀｰ'!$K$3:$R$102,4,0))</f>
        <v/>
      </c>
      <c r="M18" s="163" t="str">
        <f>IF(J18="","",VLOOKUP(J18,'72ﾅｲﾀｰ'!$K$3:$R$102,5,0))</f>
        <v/>
      </c>
      <c r="N18" s="164" t="str">
        <f>IF(J18="","",VLOOKUP(J18,'72ﾅｲﾀｰ'!$K$3:$R$102,7,0))</f>
        <v/>
      </c>
    </row>
    <row r="19" spans="2:14" ht="25.5" customHeight="1">
      <c r="B19" s="150">
        <v>11</v>
      </c>
      <c r="C19" s="151"/>
      <c r="D19" s="152" t="str">
        <f>IF(C19="","",VLOOKUP(C19,'72ﾅｲﾀｰ'!$K$3:$R$102,2,0))</f>
        <v/>
      </c>
      <c r="E19" s="152" t="str">
        <f>IF(C19="","",VLOOKUP(C19,'72ﾅｲﾀｰ'!$K$3:$R$102,4,0))</f>
        <v/>
      </c>
      <c r="F19" s="153" t="str">
        <f>IF(C19="","",VLOOKUP(C19,'72ﾅｲﾀｰ'!$K$3:$R$102,5,0))</f>
        <v/>
      </c>
      <c r="G19" s="154" t="str">
        <f>IF(C19="","",VLOOKUP(C19,'72ﾅｲﾀｰ'!$K$3:$R$102,7,0))</f>
        <v/>
      </c>
      <c r="I19" s="150">
        <v>36</v>
      </c>
      <c r="J19" s="151"/>
      <c r="K19" s="152" t="str">
        <f>IF(J19="","",VLOOKUP(J19,'72ﾅｲﾀｰ'!$K$3:$R$102,2,0))</f>
        <v/>
      </c>
      <c r="L19" s="152" t="str">
        <f>IF(J19="","",VLOOKUP(J19,'72ﾅｲﾀｰ'!$K$3:$R$102,4,0))</f>
        <v/>
      </c>
      <c r="M19" s="153" t="str">
        <f>IF(J19="","",VLOOKUP(J19,'72ﾅｲﾀｰ'!$K$3:$R$102,5,0))</f>
        <v/>
      </c>
      <c r="N19" s="154" t="str">
        <f>IF(J19="","",VLOOKUP(J19,'72ﾅｲﾀｰ'!$K$3:$R$102,7,0))</f>
        <v/>
      </c>
    </row>
    <row r="20" spans="2:14" ht="25.5" customHeight="1">
      <c r="B20" s="155">
        <v>12</v>
      </c>
      <c r="C20" s="156"/>
      <c r="D20" s="157" t="str">
        <f>IF(C20="","",VLOOKUP(C20,'72ﾅｲﾀｰ'!$K$3:$R$102,2,0))</f>
        <v/>
      </c>
      <c r="E20" s="157" t="str">
        <f>IF(C20="","",VLOOKUP(C20,'72ﾅｲﾀｰ'!$K$3:$R$102,4,0))</f>
        <v/>
      </c>
      <c r="F20" s="158" t="str">
        <f>IF(C20="","",VLOOKUP(C20,'72ﾅｲﾀｰ'!$K$3:$R$102,5,0))</f>
        <v/>
      </c>
      <c r="G20" s="159" t="str">
        <f>IF(C20="","",VLOOKUP(C20,'72ﾅｲﾀｰ'!$K$3:$R$102,7,0))</f>
        <v/>
      </c>
      <c r="I20" s="155">
        <v>37</v>
      </c>
      <c r="J20" s="156"/>
      <c r="K20" s="157" t="str">
        <f>IF(J20="","",VLOOKUP(J20,'72ﾅｲﾀｰ'!$K$3:$R$102,2,0))</f>
        <v/>
      </c>
      <c r="L20" s="157" t="str">
        <f>IF(J20="","",VLOOKUP(J20,'72ﾅｲﾀｰ'!$K$3:$R$102,4,0))</f>
        <v/>
      </c>
      <c r="M20" s="158" t="str">
        <f>IF(J20="","",VLOOKUP(J20,'72ﾅｲﾀｰ'!$K$3:$R$102,5,0))</f>
        <v/>
      </c>
      <c r="N20" s="159" t="str">
        <f>IF(J20="","",VLOOKUP(J20,'72ﾅｲﾀｰ'!$K$3:$R$102,7,0))</f>
        <v/>
      </c>
    </row>
    <row r="21" spans="2:14" ht="25.5" customHeight="1">
      <c r="B21" s="155">
        <v>13</v>
      </c>
      <c r="C21" s="156"/>
      <c r="D21" s="157" t="str">
        <f>IF(C21="","",VLOOKUP(C21,'72ﾅｲﾀｰ'!$K$3:$R$102,2,0))</f>
        <v/>
      </c>
      <c r="E21" s="157" t="str">
        <f>IF(C21="","",VLOOKUP(C21,'72ﾅｲﾀｰ'!$K$3:$R$102,4,0))</f>
        <v/>
      </c>
      <c r="F21" s="158" t="str">
        <f>IF(C21="","",VLOOKUP(C21,'72ﾅｲﾀｰ'!$K$3:$R$102,5,0))</f>
        <v/>
      </c>
      <c r="G21" s="159" t="str">
        <f>IF(C21="","",VLOOKUP(C21,'72ﾅｲﾀｰ'!$K$3:$R$102,7,0))</f>
        <v/>
      </c>
      <c r="I21" s="155">
        <v>38</v>
      </c>
      <c r="J21" s="156"/>
      <c r="K21" s="157" t="str">
        <f>IF(J21="","",VLOOKUP(J21,'72ﾅｲﾀｰ'!$K$3:$R$102,2,0))</f>
        <v/>
      </c>
      <c r="L21" s="157" t="str">
        <f>IF(J21="","",VLOOKUP(J21,'72ﾅｲﾀｰ'!$K$3:$R$102,4,0))</f>
        <v/>
      </c>
      <c r="M21" s="158" t="str">
        <f>IF(J21="","",VLOOKUP(J21,'72ﾅｲﾀｰ'!$K$3:$R$102,5,0))</f>
        <v/>
      </c>
      <c r="N21" s="159" t="str">
        <f>IF(J21="","",VLOOKUP(J21,'72ﾅｲﾀｰ'!$K$3:$R$102,7,0))</f>
        <v/>
      </c>
    </row>
    <row r="22" spans="2:14" ht="25.5" customHeight="1">
      <c r="B22" s="155">
        <v>14</v>
      </c>
      <c r="C22" s="156"/>
      <c r="D22" s="157" t="str">
        <f>IF(C22="","",VLOOKUP(C22,'72ﾅｲﾀｰ'!$K$3:$R$102,2,0))</f>
        <v/>
      </c>
      <c r="E22" s="157" t="str">
        <f>IF(C22="","",VLOOKUP(C22,'72ﾅｲﾀｰ'!$K$3:$R$102,4,0))</f>
        <v/>
      </c>
      <c r="F22" s="158" t="str">
        <f>IF(C22="","",VLOOKUP(C22,'72ﾅｲﾀｰ'!$K$3:$R$102,5,0))</f>
        <v/>
      </c>
      <c r="G22" s="159" t="str">
        <f>IF(C22="","",VLOOKUP(C22,'72ﾅｲﾀｰ'!$K$3:$R$102,7,0))</f>
        <v/>
      </c>
      <c r="I22" s="155">
        <v>39</v>
      </c>
      <c r="J22" s="156"/>
      <c r="K22" s="157" t="str">
        <f>IF(J22="","",VLOOKUP(J22,'72ﾅｲﾀｰ'!$K$3:$R$102,2,0))</f>
        <v/>
      </c>
      <c r="L22" s="157" t="str">
        <f>IF(J22="","",VLOOKUP(J22,'72ﾅｲﾀｰ'!$K$3:$R$102,4,0))</f>
        <v/>
      </c>
      <c r="M22" s="158" t="str">
        <f>IF(J22="","",VLOOKUP(J22,'72ﾅｲﾀｰ'!$K$3:$R$102,5,0))</f>
        <v/>
      </c>
      <c r="N22" s="159" t="str">
        <f>IF(J22="","",VLOOKUP(J22,'72ﾅｲﾀｰ'!$K$3:$R$102,7,0))</f>
        <v/>
      </c>
    </row>
    <row r="23" spans="2:14" ht="25.5" customHeight="1" thickBot="1">
      <c r="B23" s="160">
        <v>15</v>
      </c>
      <c r="C23" s="161"/>
      <c r="D23" s="162" t="str">
        <f>IF(C23="","",VLOOKUP(C23,'72ﾅｲﾀｰ'!$K$3:$R$102,2,0))</f>
        <v/>
      </c>
      <c r="E23" s="162" t="str">
        <f>IF(C23="","",VLOOKUP(C23,'72ﾅｲﾀｰ'!$K$3:$R$102,4,0))</f>
        <v/>
      </c>
      <c r="F23" s="163" t="str">
        <f>IF(C23="","",VLOOKUP(C23,'72ﾅｲﾀｰ'!$K$3:$R$102,5,0))</f>
        <v/>
      </c>
      <c r="G23" s="164" t="str">
        <f>IF(C23="","",VLOOKUP(C23,'72ﾅｲﾀｰ'!$K$3:$R$102,7,0))</f>
        <v/>
      </c>
      <c r="I23" s="160">
        <v>40</v>
      </c>
      <c r="J23" s="161"/>
      <c r="K23" s="162" t="str">
        <f>IF(J23="","",VLOOKUP(J23,'72ﾅｲﾀｰ'!$K$3:$R$102,2,0))</f>
        <v/>
      </c>
      <c r="L23" s="162" t="str">
        <f>IF(J23="","",VLOOKUP(J23,'72ﾅｲﾀｰ'!$K$3:$R$102,4,0))</f>
        <v/>
      </c>
      <c r="M23" s="163" t="str">
        <f>IF(J23="","",VLOOKUP(J23,'72ﾅｲﾀｰ'!$K$3:$R$102,5,0))</f>
        <v/>
      </c>
      <c r="N23" s="164" t="str">
        <f>IF(J23="","",VLOOKUP(J23,'72ﾅｲﾀｰ'!$K$3:$R$102,7,0))</f>
        <v/>
      </c>
    </row>
    <row r="24" spans="2:14" ht="25.5" customHeight="1">
      <c r="B24" s="150">
        <v>16</v>
      </c>
      <c r="C24" s="151"/>
      <c r="D24" s="152" t="str">
        <f>IF(C24="","",VLOOKUP(C24,'72ﾅｲﾀｰ'!$K$3:$R$102,2,0))</f>
        <v/>
      </c>
      <c r="E24" s="152" t="str">
        <f>IF(C24="","",VLOOKUP(C24,'72ﾅｲﾀｰ'!$K$3:$R$102,4,0))</f>
        <v/>
      </c>
      <c r="F24" s="153" t="str">
        <f>IF(C24="","",VLOOKUP(C24,'72ﾅｲﾀｰ'!$K$3:$R$102,5,0))</f>
        <v/>
      </c>
      <c r="G24" s="154" t="str">
        <f>IF(C24="","",VLOOKUP(C24,'72ﾅｲﾀｰ'!$K$3:$R$102,7,0))</f>
        <v/>
      </c>
      <c r="I24" s="150">
        <v>41</v>
      </c>
      <c r="J24" s="151"/>
      <c r="K24" s="152" t="str">
        <f>IF(J24="","",VLOOKUP(J24,'72ﾅｲﾀｰ'!$K$3:$R$102,2,0))</f>
        <v/>
      </c>
      <c r="L24" s="152" t="str">
        <f>IF(J24="","",VLOOKUP(J24,'72ﾅｲﾀｰ'!$K$3:$R$102,4,0))</f>
        <v/>
      </c>
      <c r="M24" s="153" t="str">
        <f>IF(J24="","",VLOOKUP(J24,'72ﾅｲﾀｰ'!$K$3:$R$102,5,0))</f>
        <v/>
      </c>
      <c r="N24" s="154" t="str">
        <f>IF(J24="","",VLOOKUP(J24,'72ﾅｲﾀｰ'!$K$3:$R$102,7,0))</f>
        <v/>
      </c>
    </row>
    <row r="25" spans="2:14" ht="25.5" customHeight="1">
      <c r="B25" s="155">
        <v>17</v>
      </c>
      <c r="C25" s="156"/>
      <c r="D25" s="157" t="str">
        <f>IF(C25="","",VLOOKUP(C25,'72ﾅｲﾀｰ'!$K$3:$R$102,2,0))</f>
        <v/>
      </c>
      <c r="E25" s="157" t="str">
        <f>IF(C25="","",VLOOKUP(C25,'72ﾅｲﾀｰ'!$K$3:$R$102,4,0))</f>
        <v/>
      </c>
      <c r="F25" s="158" t="str">
        <f>IF(C25="","",VLOOKUP(C25,'72ﾅｲﾀｰ'!$K$3:$R$102,5,0))</f>
        <v/>
      </c>
      <c r="G25" s="159" t="str">
        <f>IF(C25="","",VLOOKUP(C25,'72ﾅｲﾀｰ'!$K$3:$R$102,7,0))</f>
        <v/>
      </c>
      <c r="I25" s="155">
        <v>42</v>
      </c>
      <c r="J25" s="156"/>
      <c r="K25" s="157" t="str">
        <f>IF(J25="","",VLOOKUP(J25,'72ﾅｲﾀｰ'!$K$3:$R$102,2,0))</f>
        <v/>
      </c>
      <c r="L25" s="157" t="str">
        <f>IF(J25="","",VLOOKUP(J25,'72ﾅｲﾀｰ'!$K$3:$R$102,4,0))</f>
        <v/>
      </c>
      <c r="M25" s="158" t="str">
        <f>IF(J25="","",VLOOKUP(J25,'72ﾅｲﾀｰ'!$K$3:$R$102,5,0))</f>
        <v/>
      </c>
      <c r="N25" s="159" t="str">
        <f>IF(J25="","",VLOOKUP(J25,'72ﾅｲﾀｰ'!$K$3:$R$102,7,0))</f>
        <v/>
      </c>
    </row>
    <row r="26" spans="2:14" ht="25.5" customHeight="1">
      <c r="B26" s="155">
        <v>18</v>
      </c>
      <c r="C26" s="156"/>
      <c r="D26" s="157" t="str">
        <f>IF(C26="","",VLOOKUP(C26,'72ﾅｲﾀｰ'!$K$3:$R$102,2,0))</f>
        <v/>
      </c>
      <c r="E26" s="157" t="str">
        <f>IF(C26="","",VLOOKUP(C26,'72ﾅｲﾀｰ'!$K$3:$R$102,4,0))</f>
        <v/>
      </c>
      <c r="F26" s="158" t="str">
        <f>IF(C26="","",VLOOKUP(C26,'72ﾅｲﾀｰ'!$K$3:$R$102,5,0))</f>
        <v/>
      </c>
      <c r="G26" s="159" t="str">
        <f>IF(C26="","",VLOOKUP(C26,'72ﾅｲﾀｰ'!$K$3:$R$102,7,0))</f>
        <v/>
      </c>
      <c r="I26" s="155">
        <v>43</v>
      </c>
      <c r="J26" s="156"/>
      <c r="K26" s="157" t="str">
        <f>IF(J26="","",VLOOKUP(J26,'72ﾅｲﾀｰ'!$K$3:$R$102,2,0))</f>
        <v/>
      </c>
      <c r="L26" s="157" t="str">
        <f>IF(J26="","",VLOOKUP(J26,'72ﾅｲﾀｰ'!$K$3:$R$102,4,0))</f>
        <v/>
      </c>
      <c r="M26" s="158" t="str">
        <f>IF(J26="","",VLOOKUP(J26,'72ﾅｲﾀｰ'!$K$3:$R$102,5,0))</f>
        <v/>
      </c>
      <c r="N26" s="159" t="str">
        <f>IF(J26="","",VLOOKUP(J26,'72ﾅｲﾀｰ'!$K$3:$R$102,7,0))</f>
        <v/>
      </c>
    </row>
    <row r="27" spans="2:14" ht="25.5" customHeight="1">
      <c r="B27" s="155">
        <v>19</v>
      </c>
      <c r="C27" s="156"/>
      <c r="D27" s="157" t="str">
        <f>IF(C27="","",VLOOKUP(C27,'72ﾅｲﾀｰ'!$K$3:$R$102,2,0))</f>
        <v/>
      </c>
      <c r="E27" s="157" t="str">
        <f>IF(C27="","",VLOOKUP(C27,'72ﾅｲﾀｰ'!$K$3:$R$102,4,0))</f>
        <v/>
      </c>
      <c r="F27" s="158" t="str">
        <f>IF(C27="","",VLOOKUP(C27,'72ﾅｲﾀｰ'!$K$3:$R$102,5,0))</f>
        <v/>
      </c>
      <c r="G27" s="159" t="str">
        <f>IF(C27="","",VLOOKUP(C27,'72ﾅｲﾀｰ'!$K$3:$R$102,7,0))</f>
        <v/>
      </c>
      <c r="I27" s="155">
        <v>44</v>
      </c>
      <c r="J27" s="156"/>
      <c r="K27" s="157" t="str">
        <f>IF(J27="","",VLOOKUP(J27,'72ﾅｲﾀｰ'!$K$3:$R$102,2,0))</f>
        <v/>
      </c>
      <c r="L27" s="157" t="str">
        <f>IF(J27="","",VLOOKUP(J27,'72ﾅｲﾀｰ'!$K$3:$R$102,4,0))</f>
        <v/>
      </c>
      <c r="M27" s="158" t="str">
        <f>IF(J27="","",VLOOKUP(J27,'72ﾅｲﾀｰ'!$K$3:$R$102,5,0))</f>
        <v/>
      </c>
      <c r="N27" s="159" t="str">
        <f>IF(J27="","",VLOOKUP(J27,'72ﾅｲﾀｰ'!$K$3:$R$102,7,0))</f>
        <v/>
      </c>
    </row>
    <row r="28" spans="2:14" ht="25.5" customHeight="1" thickBot="1">
      <c r="B28" s="160">
        <v>20</v>
      </c>
      <c r="C28" s="161"/>
      <c r="D28" s="162" t="str">
        <f>IF(C28="","",VLOOKUP(C28,'72ﾅｲﾀｰ'!$K$3:$R$102,2,0))</f>
        <v/>
      </c>
      <c r="E28" s="162" t="str">
        <f>IF(C28="","",VLOOKUP(C28,'72ﾅｲﾀｰ'!$K$3:$R$102,4,0))</f>
        <v/>
      </c>
      <c r="F28" s="163" t="str">
        <f>IF(C28="","",VLOOKUP(C28,'72ﾅｲﾀｰ'!$K$3:$R$102,5,0))</f>
        <v/>
      </c>
      <c r="G28" s="164" t="str">
        <f>IF(C28="","",VLOOKUP(C28,'72ﾅｲﾀｰ'!$K$3:$R$102,7,0))</f>
        <v/>
      </c>
      <c r="I28" s="160">
        <v>45</v>
      </c>
      <c r="J28" s="161"/>
      <c r="K28" s="162" t="str">
        <f>IF(J28="","",VLOOKUP(J28,'72ﾅｲﾀｰ'!$K$3:$R$102,2,0))</f>
        <v/>
      </c>
      <c r="L28" s="162" t="str">
        <f>IF(J28="","",VLOOKUP(J28,'72ﾅｲﾀｰ'!$K$3:$R$102,4,0))</f>
        <v/>
      </c>
      <c r="M28" s="163" t="str">
        <f>IF(J28="","",VLOOKUP(J28,'72ﾅｲﾀｰ'!$K$3:$R$102,5,0))</f>
        <v/>
      </c>
      <c r="N28" s="164" t="str">
        <f>IF(J28="","",VLOOKUP(J28,'72ﾅｲﾀｰ'!$K$3:$R$102,7,0))</f>
        <v/>
      </c>
    </row>
    <row r="29" spans="2:14" ht="25.5" customHeight="1">
      <c r="B29" s="150">
        <v>21</v>
      </c>
      <c r="C29" s="151"/>
      <c r="D29" s="152" t="str">
        <f>IF(C29="","",VLOOKUP(C29,'72ﾅｲﾀｰ'!$K$3:$R$102,2,0))</f>
        <v/>
      </c>
      <c r="E29" s="152" t="str">
        <f>IF(C29="","",VLOOKUP(C29,'72ﾅｲﾀｰ'!$K$3:$R$102,4,0))</f>
        <v/>
      </c>
      <c r="F29" s="153" t="str">
        <f>IF(C29="","",VLOOKUP(C29,'72ﾅｲﾀｰ'!$K$3:$R$102,5,0))</f>
        <v/>
      </c>
      <c r="G29" s="154" t="str">
        <f>IF(C29="","",VLOOKUP(C29,'72ﾅｲﾀｰ'!$K$3:$R$102,7,0))</f>
        <v/>
      </c>
      <c r="I29" s="150">
        <v>46</v>
      </c>
      <c r="J29" s="151"/>
      <c r="K29" s="152" t="str">
        <f>IF(J29="","",VLOOKUP(J29,'72ﾅｲﾀｰ'!$K$3:$R$102,2,0))</f>
        <v/>
      </c>
      <c r="L29" s="152" t="str">
        <f>IF(J29="","",VLOOKUP(J29,'72ﾅｲﾀｰ'!$K$3:$R$102,4,0))</f>
        <v/>
      </c>
      <c r="M29" s="153" t="str">
        <f>IF(J29="","",VLOOKUP(J29,'72ﾅｲﾀｰ'!$K$3:$R$102,5,0))</f>
        <v/>
      </c>
      <c r="N29" s="154" t="str">
        <f>IF(J29="","",VLOOKUP(J29,'72ﾅｲﾀｰ'!$K$3:$R$102,7,0))</f>
        <v/>
      </c>
    </row>
    <row r="30" spans="2:14" ht="25.5" customHeight="1">
      <c r="B30" s="155">
        <v>22</v>
      </c>
      <c r="C30" s="156"/>
      <c r="D30" s="157" t="str">
        <f>IF(C30="","",VLOOKUP(C30,'72ﾅｲﾀｰ'!$K$3:$R$102,2,0))</f>
        <v/>
      </c>
      <c r="E30" s="157" t="str">
        <f>IF(C30="","",VLOOKUP(C30,'72ﾅｲﾀｰ'!$K$3:$R$102,4,0))</f>
        <v/>
      </c>
      <c r="F30" s="158" t="str">
        <f>IF(C30="","",VLOOKUP(C30,'72ﾅｲﾀｰ'!$K$3:$R$102,5,0))</f>
        <v/>
      </c>
      <c r="G30" s="159" t="str">
        <f>IF(C30="","",VLOOKUP(C30,'72ﾅｲﾀｰ'!$K$3:$R$102,7,0))</f>
        <v/>
      </c>
      <c r="I30" s="155">
        <v>47</v>
      </c>
      <c r="J30" s="156"/>
      <c r="K30" s="157" t="str">
        <f>IF(J30="","",VLOOKUP(J30,'72ﾅｲﾀｰ'!$K$3:$R$102,2,0))</f>
        <v/>
      </c>
      <c r="L30" s="157" t="str">
        <f>IF(J30="","",VLOOKUP(J30,'72ﾅｲﾀｰ'!$K$3:$R$102,4,0))</f>
        <v/>
      </c>
      <c r="M30" s="158" t="str">
        <f>IF(J30="","",VLOOKUP(J30,'72ﾅｲﾀｰ'!$K$3:$R$102,5,0))</f>
        <v/>
      </c>
      <c r="N30" s="159" t="str">
        <f>IF(J30="","",VLOOKUP(J30,'72ﾅｲﾀｰ'!$K$3:$R$102,7,0))</f>
        <v/>
      </c>
    </row>
    <row r="31" spans="2:14" ht="25.5" customHeight="1">
      <c r="B31" s="155">
        <v>23</v>
      </c>
      <c r="C31" s="156"/>
      <c r="D31" s="157" t="str">
        <f>IF(C31="","",VLOOKUP(C31,'72ﾅｲﾀｰ'!$K$3:$R$102,2,0))</f>
        <v/>
      </c>
      <c r="E31" s="157" t="str">
        <f>IF(C31="","",VLOOKUP(C31,'72ﾅｲﾀｰ'!$K$3:$R$102,4,0))</f>
        <v/>
      </c>
      <c r="F31" s="158" t="str">
        <f>IF(C31="","",VLOOKUP(C31,'72ﾅｲﾀｰ'!$K$3:$R$102,5,0))</f>
        <v/>
      </c>
      <c r="G31" s="159" t="str">
        <f>IF(C31="","",VLOOKUP(C31,'72ﾅｲﾀｰ'!$K$3:$R$102,7,0))</f>
        <v/>
      </c>
      <c r="I31" s="155">
        <v>48</v>
      </c>
      <c r="J31" s="156"/>
      <c r="K31" s="157" t="str">
        <f>IF(J31="","",VLOOKUP(J31,'72ﾅｲﾀｰ'!$K$3:$R$102,2,0))</f>
        <v/>
      </c>
      <c r="L31" s="157" t="str">
        <f>IF(J31="","",VLOOKUP(J31,'72ﾅｲﾀｰ'!$K$3:$R$102,4,0))</f>
        <v/>
      </c>
      <c r="M31" s="158" t="str">
        <f>IF(J31="","",VLOOKUP(J31,'72ﾅｲﾀｰ'!$K$3:$R$102,5,0))</f>
        <v/>
      </c>
      <c r="N31" s="159" t="str">
        <f>IF(J31="","",VLOOKUP(J31,'72ﾅｲﾀｰ'!$K$3:$R$102,7,0))</f>
        <v/>
      </c>
    </row>
    <row r="32" spans="2:14" ht="25.5" customHeight="1">
      <c r="B32" s="155">
        <v>24</v>
      </c>
      <c r="C32" s="156"/>
      <c r="D32" s="157" t="str">
        <f>IF(C32="","",VLOOKUP(C32,'72ﾅｲﾀｰ'!$K$3:$R$102,2,0))</f>
        <v/>
      </c>
      <c r="E32" s="157" t="str">
        <f>IF(C32="","",VLOOKUP(C32,'72ﾅｲﾀｰ'!$K$3:$R$102,4,0))</f>
        <v/>
      </c>
      <c r="F32" s="158" t="str">
        <f>IF(C32="","",VLOOKUP(C32,'72ﾅｲﾀｰ'!$K$3:$R$102,5,0))</f>
        <v/>
      </c>
      <c r="G32" s="159" t="str">
        <f>IF(C32="","",VLOOKUP(C32,'72ﾅｲﾀｰ'!$K$3:$R$102,7,0))</f>
        <v/>
      </c>
      <c r="I32" s="155">
        <v>49</v>
      </c>
      <c r="J32" s="156"/>
      <c r="K32" s="157" t="str">
        <f>IF(J32="","",VLOOKUP(J32,'72ﾅｲﾀｰ'!$K$3:$R$102,2,0))</f>
        <v/>
      </c>
      <c r="L32" s="157" t="str">
        <f>IF(J32="","",VLOOKUP(J32,'72ﾅｲﾀｰ'!$K$3:$R$102,4,0))</f>
        <v/>
      </c>
      <c r="M32" s="158" t="str">
        <f>IF(J32="","",VLOOKUP(J32,'72ﾅｲﾀｰ'!$K$3:$R$102,5,0))</f>
        <v/>
      </c>
      <c r="N32" s="159" t="str">
        <f>IF(J32="","",VLOOKUP(J32,'72ﾅｲﾀｰ'!$K$3:$R$102,7,0))</f>
        <v/>
      </c>
    </row>
    <row r="33" spans="2:14" ht="25.5" customHeight="1" thickBot="1">
      <c r="B33" s="160">
        <v>25</v>
      </c>
      <c r="C33" s="161"/>
      <c r="D33" s="162" t="str">
        <f>IF(C33="","",VLOOKUP(C33,'72ﾅｲﾀｰ'!$K$3:$R$102,2,0))</f>
        <v/>
      </c>
      <c r="E33" s="162" t="str">
        <f>IF(C33="","",VLOOKUP(C33,'72ﾅｲﾀｰ'!$K$3:$R$102,4,0))</f>
        <v/>
      </c>
      <c r="F33" s="163" t="str">
        <f>IF(C33="","",VLOOKUP(C33,'72ﾅｲﾀｰ'!$K$3:$R$102,5,0))</f>
        <v/>
      </c>
      <c r="G33" s="164" t="str">
        <f>IF(C33="","",VLOOKUP(C33,'72ﾅｲﾀｰ'!$K$3:$R$102,7,0))</f>
        <v/>
      </c>
      <c r="I33" s="160">
        <v>50</v>
      </c>
      <c r="J33" s="161"/>
      <c r="K33" s="162" t="str">
        <f>IF(J33="","",VLOOKUP(J33,'72ﾅｲﾀｰ'!$K$3:$R$102,2,0))</f>
        <v/>
      </c>
      <c r="L33" s="162" t="str">
        <f>IF(J33="","",VLOOKUP(J33,'72ﾅｲﾀｰ'!$K$3:$R$102,4,0))</f>
        <v/>
      </c>
      <c r="M33" s="163" t="str">
        <f>IF(J33="","",VLOOKUP(J33,'72ﾅｲﾀｰ'!$K$3:$R$102,5,0))</f>
        <v/>
      </c>
      <c r="N33" s="164" t="str">
        <f>IF(J33="","",VLOOKUP(J33,'72ﾅｲﾀｰ'!$K$3:$R$102,7,0))</f>
        <v/>
      </c>
    </row>
    <row r="35" spans="2:14" s="141" customFormat="1" ht="16.2">
      <c r="D35" s="178" t="s">
        <v>1749</v>
      </c>
      <c r="E35" s="178"/>
      <c r="F35" s="165">
        <f>COUNTA(J9:J33,C9:C33)</f>
        <v>0</v>
      </c>
      <c r="G35" s="166" t="s">
        <v>1750</v>
      </c>
      <c r="K35" s="167" t="s">
        <v>1754</v>
      </c>
      <c r="L35" s="179">
        <f>F35*500</f>
        <v>0</v>
      </c>
      <c r="M35" s="179"/>
      <c r="N35" s="179"/>
    </row>
  </sheetData>
  <mergeCells count="5">
    <mergeCell ref="D2:M2"/>
    <mergeCell ref="E4:K4"/>
    <mergeCell ref="E6:K6"/>
    <mergeCell ref="D35:E35"/>
    <mergeCell ref="L35:N35"/>
  </mergeCells>
  <phoneticPr fontId="3"/>
  <conditionalFormatting sqref="D9:G33">
    <cfRule type="cellIs" dxfId="1" priority="2" stopIfTrue="1" operator="equal">
      <formula>0</formula>
    </cfRule>
  </conditionalFormatting>
  <conditionalFormatting sqref="K9:N33">
    <cfRule type="cellIs" dxfId="0" priority="1" stopIfTrue="1" operator="equal">
      <formula>0</formula>
    </cfRule>
  </conditionalFormatting>
  <printOptions horizontalCentered="1" verticalCentered="1"/>
  <pageMargins left="0.43307086614173229" right="0.47244094488188981" top="0.42" bottom="0.24" header="0.51181102362204722" footer="0.14000000000000001"/>
  <pageSetup paperSize="9" scale="95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注意事項</vt:lpstr>
      <vt:lpstr>名簿</vt:lpstr>
      <vt:lpstr>72ﾅｲﾀｰ</vt:lpstr>
      <vt:lpstr>72</vt:lpstr>
      <vt:lpstr>'72'!Print_Area</vt:lpstr>
      <vt:lpstr>'72ﾅｲﾀｰ'!Print_Area</vt:lpstr>
      <vt:lpstr>注意事項!Print_Area</vt:lpstr>
      <vt:lpstr>名簿!Print_Area</vt:lpstr>
      <vt:lpstr>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市川　豊</cp:lastModifiedBy>
  <dcterms:created xsi:type="dcterms:W3CDTF">2022-06-16T06:53:03Z</dcterms:created>
  <dcterms:modified xsi:type="dcterms:W3CDTF">2025-06-11T09:08:38Z</dcterms:modified>
</cp:coreProperties>
</file>