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市\004　ナイター記録会（7月）\20250726　7月ナイター記録会\"/>
    </mc:Choice>
  </mc:AlternateContent>
  <xr:revisionPtr revIDLastSave="0" documentId="13_ncr:1_{A40509F9-BEE1-4792-989D-7174A488D42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説明書" sheetId="14" r:id="rId1"/>
    <sheet name="申込一覧表" sheetId="10" r:id="rId2"/>
  </sheets>
  <definedNames>
    <definedName name="_xlnm.Print_Area" localSheetId="1">申込一覧表!$A$1:$R$99</definedName>
    <definedName name="_xlnm.Print_Area" localSheetId="0">申込説明書!$A$1:$Q$99</definedName>
    <definedName name="_xlnm.Print_Titles" localSheetId="1">申込一覧表!$1:$12</definedName>
    <definedName name="_xlnm.Print_Titles" localSheetId="0">申込説明書!$1:$12</definedName>
  </definedNames>
  <calcPr calcId="191029"/>
</workbook>
</file>

<file path=xl/calcChain.xml><?xml version="1.0" encoding="utf-8"?>
<calcChain xmlns="http://schemas.openxmlformats.org/spreadsheetml/2006/main">
  <c r="X18" i="10" l="1"/>
  <c r="V16" i="10"/>
  <c r="W15" i="10"/>
  <c r="AB3" i="10" s="1"/>
  <c r="V15" i="10"/>
  <c r="AA3" i="10" s="1"/>
  <c r="X15" i="10"/>
  <c r="AD3" i="10" s="1"/>
  <c r="Z3" i="10"/>
  <c r="Y3" i="10"/>
  <c r="X3" i="10"/>
  <c r="W3" i="10"/>
  <c r="V3" i="10"/>
  <c r="U3" i="10"/>
  <c r="AR30" i="10"/>
  <c r="AR21" i="10"/>
  <c r="AR22" i="10"/>
  <c r="Z15" i="10"/>
  <c r="AF3" i="10" s="1"/>
  <c r="AG3" i="10"/>
  <c r="AE3" i="10"/>
  <c r="F20" i="10"/>
  <c r="AR26" i="10"/>
  <c r="AC3" i="10" l="1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AQ49" i="14"/>
  <c r="R49" i="14"/>
  <c r="R48" i="14"/>
  <c r="R47" i="14"/>
  <c r="R46" i="14"/>
  <c r="R45" i="14"/>
  <c r="R44" i="14"/>
  <c r="AQ43" i="14"/>
  <c r="R43" i="14"/>
  <c r="AQ42" i="14"/>
  <c r="R42" i="14"/>
  <c r="AQ41" i="14"/>
  <c r="R41" i="14"/>
  <c r="AQ40" i="14"/>
  <c r="R40" i="14"/>
  <c r="AQ39" i="14"/>
  <c r="R39" i="14"/>
  <c r="AQ38" i="14"/>
  <c r="R38" i="14"/>
  <c r="AQ37" i="14"/>
  <c r="R37" i="14"/>
  <c r="AQ36" i="14"/>
  <c r="R36" i="14"/>
  <c r="AQ35" i="14"/>
  <c r="R35" i="14"/>
  <c r="AQ34" i="14"/>
  <c r="R34" i="14"/>
  <c r="AQ33" i="14"/>
  <c r="R33" i="14"/>
  <c r="AQ32" i="14"/>
  <c r="R32" i="14"/>
  <c r="AQ31" i="14"/>
  <c r="R31" i="14"/>
  <c r="AQ30" i="14"/>
  <c r="R30" i="14"/>
  <c r="AQ29" i="14"/>
  <c r="R29" i="14"/>
  <c r="AQ28" i="14"/>
  <c r="R28" i="14"/>
  <c r="AQ27" i="14"/>
  <c r="R27" i="14"/>
  <c r="AQ26" i="14"/>
  <c r="X26" i="14"/>
  <c r="U26" i="14"/>
  <c r="R26" i="14"/>
  <c r="AQ25" i="14"/>
  <c r="X25" i="14"/>
  <c r="U25" i="14"/>
  <c r="R25" i="14"/>
  <c r="AQ24" i="14"/>
  <c r="X24" i="14"/>
  <c r="U24" i="14"/>
  <c r="R24" i="14"/>
  <c r="AQ23" i="14"/>
  <c r="X23" i="14"/>
  <c r="U23" i="14"/>
  <c r="R23" i="14"/>
  <c r="AQ22" i="14"/>
  <c r="X22" i="14"/>
  <c r="U22" i="14"/>
  <c r="R22" i="14"/>
  <c r="AQ21" i="14"/>
  <c r="X21" i="14"/>
  <c r="U21" i="14"/>
  <c r="R21" i="14"/>
  <c r="AQ20" i="14"/>
  <c r="X20" i="14"/>
  <c r="U20" i="14"/>
  <c r="R20" i="14"/>
  <c r="AQ19" i="14"/>
  <c r="AQ18" i="14"/>
  <c r="AQ17" i="14"/>
  <c r="AQ16" i="14"/>
  <c r="AQ15" i="14"/>
  <c r="W15" i="14"/>
  <c r="AC3" i="14" s="1"/>
  <c r="V15" i="14"/>
  <c r="AA3" i="14" s="1"/>
  <c r="U15" i="14"/>
  <c r="AQ14" i="14"/>
  <c r="AQ13" i="14"/>
  <c r="Y3" i="14"/>
  <c r="X3" i="14"/>
  <c r="W3" i="14"/>
  <c r="V3" i="14"/>
  <c r="U3" i="14"/>
  <c r="T3" i="14"/>
  <c r="AR29" i="10"/>
  <c r="AR28" i="10"/>
  <c r="AR27" i="10"/>
  <c r="U27" i="14" l="1"/>
  <c r="X27" i="14"/>
  <c r="X15" i="14"/>
  <c r="AD3" i="14" s="1"/>
  <c r="Y15" i="14"/>
  <c r="Y16" i="14" s="1"/>
  <c r="AG3" i="14" s="1"/>
  <c r="U16" i="14"/>
  <c r="AB3" i="14" s="1"/>
  <c r="X16" i="14"/>
  <c r="AF3" i="14" s="1"/>
  <c r="Z3" i="14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20" i="10"/>
  <c r="V20" i="10"/>
  <c r="AE3" i="14" l="1"/>
  <c r="W18" i="14"/>
  <c r="AH3" i="14" s="1"/>
  <c r="Z16" i="10" l="1"/>
  <c r="AH3" i="10" s="1"/>
  <c r="AR14" i="10" l="1"/>
  <c r="AR15" i="10"/>
  <c r="AR16" i="10"/>
  <c r="AR17" i="10"/>
  <c r="AR18" i="10"/>
  <c r="AR19" i="10"/>
  <c r="AR20" i="10"/>
  <c r="AR24" i="10"/>
  <c r="AR25" i="10"/>
  <c r="AR49" i="10"/>
  <c r="AR13" i="10"/>
  <c r="Y21" i="10"/>
  <c r="Y22" i="10"/>
  <c r="Y23" i="10"/>
  <c r="Y24" i="10"/>
  <c r="Y25" i="10"/>
  <c r="Y26" i="10"/>
  <c r="Y20" i="10"/>
  <c r="V21" i="10"/>
  <c r="V22" i="10"/>
  <c r="V23" i="10"/>
  <c r="V24" i="10"/>
  <c r="V25" i="10"/>
  <c r="V26" i="10"/>
  <c r="Y27" i="10" l="1"/>
  <c r="V27" i="10"/>
  <c r="Y15" i="10" s="1"/>
  <c r="Y16" i="10" l="1"/>
  <c r="AI3" i="10" l="1"/>
</calcChain>
</file>

<file path=xl/sharedStrings.xml><?xml version="1.0" encoding="utf-8"?>
<sst xmlns="http://schemas.openxmlformats.org/spreadsheetml/2006/main" count="754" uniqueCount="322">
  <si>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</si>
  <si>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</si>
  <si>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</si>
  <si>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出場種目（個人）</t>
    <rPh sb="0" eb="2">
      <t>シュツジョウ</t>
    </rPh>
    <rPh sb="2" eb="4">
      <t>シュモク</t>
    </rPh>
    <rPh sb="5" eb="7">
      <t>コジン</t>
    </rPh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</si>
  <si>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</si>
  <si>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</si>
  <si>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</si>
  <si>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</si>
  <si>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</si>
  <si>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リレー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</si>
  <si>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</si>
  <si>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</si>
  <si>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</si>
  <si>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</si>
  <si>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</si>
  <si>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三段跳</t>
    <rPh sb="0" eb="3">
      <t>サンダント</t>
    </rPh>
    <phoneticPr fontId="1"/>
  </si>
  <si>
    <t>やり投げ</t>
    <rPh sb="2" eb="3">
      <t>ナ</t>
    </rPh>
    <phoneticPr fontId="1"/>
  </si>
  <si>
    <t>砲丸投</t>
    <rPh sb="0" eb="3">
      <t>ホウガンナ</t>
    </rPh>
    <phoneticPr fontId="1"/>
  </si>
  <si>
    <t>種目</t>
    <rPh sb="0" eb="2">
      <t>シュモク</t>
    </rPh>
    <phoneticPr fontId="1"/>
  </si>
  <si>
    <t>ナンバー
カード</t>
    <phoneticPr fontId="1"/>
  </si>
  <si>
    <t>○</t>
    <phoneticPr fontId="1"/>
  </si>
  <si>
    <t>円盤投</t>
    <rPh sb="0" eb="3">
      <t>エンバンナゲ</t>
    </rPh>
    <phoneticPr fontId="1"/>
  </si>
  <si>
    <t>区分</t>
    <rPh sb="0" eb="2">
      <t>クブン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</si>
  <si>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</si>
  <si>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</si>
  <si>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1500ｍ</t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</si>
  <si>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</si>
  <si>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</si>
  <si>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</si>
  <si>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</si>
  <si>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</si>
  <si>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</si>
  <si>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</si>
  <si>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40才
100ｍ</t>
    <rPh sb="2" eb="3">
      <t>サイ</t>
    </rPh>
    <phoneticPr fontId="1"/>
  </si>
  <si>
    <t>40才
1500ｍ</t>
    <rPh sb="2" eb="3">
      <t>サイ</t>
    </rPh>
    <phoneticPr fontId="1"/>
  </si>
  <si>
    <t>50才
1500ｍ</t>
    <rPh sb="2" eb="3">
      <t>サイ</t>
    </rPh>
    <phoneticPr fontId="1"/>
  </si>
  <si>
    <t>項目</t>
    <rPh sb="0" eb="2">
      <t>コウモク</t>
    </rPh>
    <phoneticPr fontId="1"/>
  </si>
  <si>
    <t>オープン</t>
    <phoneticPr fontId="1"/>
  </si>
  <si>
    <t>【データ入力上の注意事項】</t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</si>
  <si>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①網掛け個所はプルダウンから選択してください。</t>
    <phoneticPr fontId="1"/>
  </si>
  <si>
    <t>②数字は半角入力、生年月日は8ケタで入力</t>
    <rPh sb="18" eb="20">
      <t>ニュウリョク</t>
    </rPh>
    <phoneticPr fontId="1"/>
  </si>
  <si>
    <t>視覚
1500ｍ</t>
    <rPh sb="0" eb="2">
      <t>シカク</t>
    </rPh>
    <phoneticPr fontId="1"/>
  </si>
  <si>
    <t>【参加料明細書】　</t>
    <phoneticPr fontId="1"/>
  </si>
  <si>
    <t>③リレーのチーム数は、手入力をお願いします。</t>
    <rPh sb="8" eb="9">
      <t>スウ</t>
    </rPh>
    <rPh sb="11" eb="12">
      <t>テ</t>
    </rPh>
    <rPh sb="12" eb="14">
      <t>ニュウリョク</t>
    </rPh>
    <rPh sb="16" eb="17">
      <t>ネガ</t>
    </rPh>
    <phoneticPr fontId="1"/>
  </si>
  <si>
    <t>④データ入力した場合、人数・金額は自動計算されますが、確認をお願いします。</t>
    <phoneticPr fontId="1"/>
  </si>
  <si>
    <t>最高記録</t>
    <rPh sb="0" eb="2">
      <t>サイコウ</t>
    </rPh>
    <rPh sb="2" eb="4">
      <t>キロク</t>
    </rPh>
    <phoneticPr fontId="1"/>
  </si>
  <si>
    <t>参加</t>
    <rPh sb="0" eb="2">
      <t>サンカ</t>
    </rPh>
    <phoneticPr fontId="1"/>
  </si>
  <si>
    <t>⑤20人を超える場合は、別シートに入力願います。</t>
    <rPh sb="3" eb="4">
      <t>ニン</t>
    </rPh>
    <rPh sb="5" eb="6">
      <t>コ</t>
    </rPh>
    <rPh sb="8" eb="10">
      <t>バアイ</t>
    </rPh>
    <rPh sb="12" eb="13">
      <t>ベツ</t>
    </rPh>
    <rPh sb="17" eb="20">
      <t>ニュウリョクネガ</t>
    </rPh>
    <phoneticPr fontId="1"/>
  </si>
  <si>
    <t>平塚江南高</t>
  </si>
  <si>
    <t>大磯高</t>
  </si>
  <si>
    <t>二宮高</t>
  </si>
  <si>
    <t>平塚中等</t>
  </si>
  <si>
    <t>平塚商業高</t>
  </si>
  <si>
    <t>平塚農業高</t>
  </si>
  <si>
    <t>平塚工科高</t>
  </si>
  <si>
    <t>平塚湘風高</t>
  </si>
  <si>
    <t>東海大</t>
  </si>
  <si>
    <t>平塚学園高</t>
  </si>
  <si>
    <t>神奈川大</t>
  </si>
  <si>
    <t>平塚市役所</t>
  </si>
  <si>
    <t>東海A.C.</t>
  </si>
  <si>
    <t>FREEDOM</t>
  </si>
  <si>
    <t>横須賀大津高</t>
  </si>
  <si>
    <t>東京都市大</t>
  </si>
  <si>
    <t>平塚市陸協</t>
  </si>
  <si>
    <t>WAVE TC</t>
  </si>
  <si>
    <t>日本精工</t>
  </si>
  <si>
    <t>1994寒川TFC</t>
  </si>
  <si>
    <t>静岡マスターズ</t>
  </si>
  <si>
    <t>CR2東日本</t>
  </si>
  <si>
    <t>筑波大</t>
  </si>
  <si>
    <t>慶応義塾大</t>
  </si>
  <si>
    <t>東京海洋大</t>
  </si>
  <si>
    <t>ＡＣ湘南組</t>
  </si>
  <si>
    <t>伊勢原市陸協</t>
  </si>
  <si>
    <t>レジェンズ</t>
  </si>
  <si>
    <t>横浜市陸協</t>
  </si>
  <si>
    <t>日本生命</t>
  </si>
  <si>
    <t>横須賀市陸協</t>
  </si>
  <si>
    <t>1994海老名TFC</t>
  </si>
  <si>
    <t>藤原商会</t>
  </si>
  <si>
    <t>LOW-TECH</t>
  </si>
  <si>
    <t>茅ヶ崎市陸協</t>
  </si>
  <si>
    <t>横浜国立大</t>
  </si>
  <si>
    <t>J.VIC</t>
  </si>
  <si>
    <t>東海大伊勢原</t>
  </si>
  <si>
    <t>桜美林大</t>
  </si>
  <si>
    <t>桜美林大AC</t>
  </si>
  <si>
    <t>横浜国立大院</t>
  </si>
  <si>
    <t>日本室内ﾄﾗｯｸｸﾗﾌﾞ</t>
  </si>
  <si>
    <t>東日本印刷陸上競技部</t>
  </si>
  <si>
    <t>海老名市陸協</t>
  </si>
  <si>
    <t>クラブR2東日本</t>
  </si>
  <si>
    <t>リコー厚木</t>
  </si>
  <si>
    <t>富士通</t>
  </si>
  <si>
    <t>GOLD'S GYM</t>
  </si>
  <si>
    <t>横浜市役所</t>
  </si>
  <si>
    <t>UPAC</t>
  </si>
  <si>
    <t>Wiz ユナイテッド</t>
  </si>
  <si>
    <t>Red Aster</t>
  </si>
  <si>
    <t>SUIRAN RC</t>
  </si>
  <si>
    <t>神奈川M</t>
  </si>
  <si>
    <t>湘南工科大付高</t>
  </si>
  <si>
    <t>厚木市陸協</t>
  </si>
  <si>
    <t>座間市</t>
  </si>
  <si>
    <t>藤沢REDSKINS</t>
  </si>
  <si>
    <t>尚美学園大AC</t>
  </si>
  <si>
    <t>平成国際大</t>
  </si>
  <si>
    <t>法政大</t>
  </si>
  <si>
    <t>藤沢市陸協</t>
  </si>
  <si>
    <t>相州健児</t>
  </si>
  <si>
    <t>日高屋</t>
  </si>
  <si>
    <t>小田原市陸協</t>
  </si>
  <si>
    <t>七里ヶ浜高</t>
  </si>
  <si>
    <t>藤沢翔陵高</t>
  </si>
  <si>
    <t>鶴嶺高</t>
  </si>
  <si>
    <t>大船高</t>
  </si>
  <si>
    <t>向上高</t>
  </si>
  <si>
    <t>秦野総合高</t>
  </si>
  <si>
    <t>厚木東高</t>
  </si>
  <si>
    <t>伊勢原高</t>
  </si>
  <si>
    <t>厚木北高</t>
  </si>
  <si>
    <t>厚木西高</t>
  </si>
  <si>
    <t>相模原高</t>
  </si>
  <si>
    <t>横浜清風高</t>
  </si>
  <si>
    <t>神奈川学園高</t>
  </si>
  <si>
    <t>横浜ｻｲｴﾝｽﾌﾛﾝﾃｨｱ高</t>
  </si>
  <si>
    <t>松陽高</t>
  </si>
  <si>
    <t>橘学苑高</t>
  </si>
  <si>
    <t>柏陽高</t>
  </si>
  <si>
    <t>山手学院高</t>
  </si>
  <si>
    <t>二俣川高</t>
  </si>
  <si>
    <t>日本大</t>
  </si>
  <si>
    <t>帝京平成大</t>
  </si>
  <si>
    <t>國學院大</t>
  </si>
  <si>
    <t>ケミコムジャパン</t>
  </si>
  <si>
    <t>カンパーニュ</t>
  </si>
  <si>
    <t>フレッシュフーズ片野</t>
  </si>
  <si>
    <t>神奈川大同好会</t>
  </si>
  <si>
    <t>神奈川マスターズ</t>
  </si>
  <si>
    <t>座間市陸協</t>
  </si>
  <si>
    <t>オーテックRC</t>
  </si>
  <si>
    <t>ワールウィンドAC</t>
  </si>
  <si>
    <t>相模原陸協</t>
  </si>
  <si>
    <t>team OJC</t>
  </si>
  <si>
    <t>TEAM HAL</t>
  </si>
  <si>
    <t>RunCrew</t>
  </si>
  <si>
    <t>REACT</t>
  </si>
  <si>
    <t>駒大AC</t>
  </si>
  <si>
    <t>厚木清南高</t>
  </si>
  <si>
    <t>山北高</t>
  </si>
  <si>
    <t>神奈川総産高</t>
  </si>
  <si>
    <t>慶応義塾高</t>
  </si>
  <si>
    <t>やり投</t>
    <rPh sb="2" eb="3">
      <t>ナ</t>
    </rPh>
    <phoneticPr fontId="1"/>
  </si>
  <si>
    <t>100ｍ</t>
  </si>
  <si>
    <t>400ｍ</t>
  </si>
  <si>
    <t>800ｍ</t>
  </si>
  <si>
    <t>5000ｍ</t>
  </si>
  <si>
    <t>№</t>
  </si>
  <si>
    <t>ナンバー</t>
  </si>
  <si>
    <t>400mＲ　</t>
  </si>
  <si>
    <t>1600mＲ</t>
  </si>
  <si>
    <t>カード</t>
  </si>
  <si>
    <t>購入済</t>
    <rPh sb="0" eb="2">
      <t>コウニュウ</t>
    </rPh>
    <rPh sb="2" eb="3">
      <t>ズ</t>
    </rPh>
    <phoneticPr fontId="1"/>
  </si>
  <si>
    <t>購入希望</t>
    <rPh sb="0" eb="2">
      <t>コウニュウ</t>
    </rPh>
    <rPh sb="2" eb="4">
      <t>キボウ</t>
    </rPh>
    <phoneticPr fontId="1"/>
  </si>
  <si>
    <t>所属略名</t>
    <rPh sb="0" eb="2">
      <t>ショゾク</t>
    </rPh>
    <phoneticPr fontId="1"/>
  </si>
  <si>
    <t>オープン</t>
  </si>
  <si>
    <t>ナンバーカード</t>
    <phoneticPr fontId="1"/>
  </si>
  <si>
    <t>希望</t>
    <rPh sb="0" eb="2">
      <t>キボウ</t>
    </rPh>
    <phoneticPr fontId="1"/>
  </si>
  <si>
    <t>H1</t>
  </si>
  <si>
    <t>H1</t>
    <phoneticPr fontId="1"/>
  </si>
  <si>
    <t>H2</t>
    <phoneticPr fontId="1"/>
  </si>
  <si>
    <t>H3</t>
    <phoneticPr fontId="1"/>
  </si>
  <si>
    <t>A</t>
  </si>
  <si>
    <t>B</t>
  </si>
  <si>
    <t>C</t>
  </si>
  <si>
    <t>D</t>
  </si>
  <si>
    <t>E</t>
  </si>
  <si>
    <t>F</t>
  </si>
  <si>
    <t>所在地　（住所）</t>
    <rPh sb="0" eb="3">
      <t>ショザイチ</t>
    </rPh>
    <rPh sb="5" eb="7">
      <t>ジュウショ</t>
    </rPh>
    <phoneticPr fontId="1"/>
  </si>
  <si>
    <t>略校名</t>
    <rPh sb="0" eb="1">
      <t>リャク</t>
    </rPh>
    <rPh sb="1" eb="3">
      <t>コウメイ</t>
    </rPh>
    <phoneticPr fontId="1"/>
  </si>
  <si>
    <t>個人出場
種目数</t>
    <rPh sb="0" eb="2">
      <t>コジン</t>
    </rPh>
    <rPh sb="2" eb="4">
      <t>シュツジョウ</t>
    </rPh>
    <rPh sb="5" eb="7">
      <t>シュモク</t>
    </rPh>
    <rPh sb="7" eb="8">
      <t>スウ</t>
    </rPh>
    <phoneticPr fontId="1"/>
  </si>
  <si>
    <t>200ｍ</t>
  </si>
  <si>
    <t>110ｍH</t>
  </si>
  <si>
    <t>100ｍH</t>
  </si>
  <si>
    <t>男子高校</t>
    <rPh sb="0" eb="2">
      <t>ダンシ</t>
    </rPh>
    <rPh sb="2" eb="4">
      <t>コウコウ</t>
    </rPh>
    <phoneticPr fontId="1"/>
  </si>
  <si>
    <t>フリガナ</t>
    <phoneticPr fontId="1"/>
  </si>
  <si>
    <t>略校名</t>
    <rPh sb="0" eb="1">
      <t>リャク</t>
    </rPh>
    <rPh sb="1" eb="2">
      <t>コウ</t>
    </rPh>
    <rPh sb="2" eb="3">
      <t>メイ</t>
    </rPh>
    <phoneticPr fontId="1"/>
  </si>
  <si>
    <t>申込責任者連絡先
（電話番号）</t>
    <rPh sb="0" eb="2">
      <t>モウシコミ</t>
    </rPh>
    <rPh sb="2" eb="5">
      <t>セキニンシャ</t>
    </rPh>
    <rPh sb="5" eb="7">
      <t>レンラク</t>
    </rPh>
    <rPh sb="7" eb="8">
      <t>サキ</t>
    </rPh>
    <rPh sb="10" eb="12">
      <t>デンワ</t>
    </rPh>
    <rPh sb="12" eb="14">
      <t>バンゴウ</t>
    </rPh>
    <phoneticPr fontId="1"/>
  </si>
  <si>
    <t>大会当日緊急連絡先
（携帯電話）</t>
    <rPh sb="0" eb="2">
      <t>タイカイ</t>
    </rPh>
    <rPh sb="2" eb="4">
      <t>トウジツ</t>
    </rPh>
    <rPh sb="4" eb="6">
      <t>キンキュウ</t>
    </rPh>
    <rPh sb="6" eb="9">
      <t>レンラクサキ</t>
    </rPh>
    <rPh sb="11" eb="13">
      <t>ケイタイ</t>
    </rPh>
    <rPh sb="13" eb="15">
      <t>デンワ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</si>
  <si>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</si>
  <si>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参加料合計</t>
    <rPh sb="0" eb="3">
      <t>サンカリョウ</t>
    </rPh>
    <rPh sb="3" eb="5">
      <t>ゴウケイ</t>
    </rPh>
    <phoneticPr fontId="1"/>
  </si>
  <si>
    <t>リレーのみ</t>
    <phoneticPr fontId="1"/>
  </si>
  <si>
    <t>ナンバーカード代</t>
    <rPh sb="7" eb="8">
      <t>ダイ</t>
    </rPh>
    <phoneticPr fontId="1"/>
  </si>
  <si>
    <t>ﾅﾝﾊﾞｰｶｰﾄﾞ</t>
    <phoneticPr fontId="1"/>
  </si>
  <si>
    <t>チーム代</t>
    <rPh sb="3" eb="4">
      <t>ダイ</t>
    </rPh>
    <phoneticPr fontId="1"/>
  </si>
  <si>
    <t>第64回　平塚選手権（高校・一般の部）　申込一覧表</t>
    <rPh sb="0" eb="1">
      <t>ダイ</t>
    </rPh>
    <rPh sb="3" eb="4">
      <t>カイ</t>
    </rPh>
    <rPh sb="5" eb="7">
      <t>ヒラツカ</t>
    </rPh>
    <rPh sb="7" eb="10">
      <t>センシュケン</t>
    </rPh>
    <rPh sb="11" eb="13">
      <t>コウコウ</t>
    </rPh>
    <rPh sb="14" eb="16">
      <t>イッパン</t>
    </rPh>
    <rPh sb="17" eb="18">
      <t>ブ</t>
    </rPh>
    <rPh sb="20" eb="22">
      <t>モウシコミ</t>
    </rPh>
    <rPh sb="22" eb="24">
      <t>イチラン</t>
    </rPh>
    <rPh sb="24" eb="25">
      <t>ヒョウ</t>
    </rPh>
    <phoneticPr fontId="1"/>
  </si>
  <si>
    <t>4×100mＲ　</t>
    <phoneticPr fontId="1"/>
  </si>
  <si>
    <t>4×400mＲ</t>
    <phoneticPr fontId="1"/>
  </si>
  <si>
    <t>正式団体（学校）名</t>
    <rPh sb="0" eb="2">
      <t>セイシキ</t>
    </rPh>
    <rPh sb="2" eb="4">
      <t>ダンタイ</t>
    </rPh>
    <rPh sb="5" eb="7">
      <t>ガッコウ</t>
    </rPh>
    <rPh sb="8" eb="9">
      <t>メイ</t>
    </rPh>
    <phoneticPr fontId="1"/>
  </si>
  <si>
    <t>　　　上記①～③以外の日本陸連登録者は、オープン欄にオープンと入力してください。</t>
    <rPh sb="3" eb="5">
      <t>ジョウキ</t>
    </rPh>
    <rPh sb="8" eb="10">
      <t>イガイ</t>
    </rPh>
    <rPh sb="11" eb="13">
      <t>ニホン</t>
    </rPh>
    <rPh sb="13" eb="15">
      <t>リクレン</t>
    </rPh>
    <rPh sb="15" eb="17">
      <t>トウロク</t>
    </rPh>
    <rPh sb="17" eb="18">
      <t>シャ</t>
    </rPh>
    <rPh sb="24" eb="25">
      <t>ラン</t>
    </rPh>
    <rPh sb="31" eb="33">
      <t>ニュウリョク</t>
    </rPh>
    <phoneticPr fontId="1"/>
  </si>
  <si>
    <t>※１　①平塚陸協登録者　②市内在住、在勤（日本陸連登録者）　③市内高校（含旧学区）、市内大学（含同好会）、市内事業所に所属する日本陸連登録者</t>
    <phoneticPr fontId="1"/>
  </si>
  <si>
    <t>※２　年代別種目（男子100m,400m,1500m）に参加する競技者は出場種目欄に年代を記入。記入がなければ年代別に出場できない。</t>
    <rPh sb="3" eb="6">
      <t>ネンダイベツ</t>
    </rPh>
    <rPh sb="6" eb="8">
      <t>シュモク</t>
    </rPh>
    <rPh sb="9" eb="11">
      <t>ダンシ</t>
    </rPh>
    <rPh sb="28" eb="30">
      <t>サンカ</t>
    </rPh>
    <rPh sb="32" eb="35">
      <t>キョウギシャ</t>
    </rPh>
    <rPh sb="36" eb="38">
      <t>シュツジョウ</t>
    </rPh>
    <rPh sb="38" eb="40">
      <t>シュモク</t>
    </rPh>
    <rPh sb="40" eb="41">
      <t>ラン</t>
    </rPh>
    <rPh sb="42" eb="44">
      <t>ネンダイ</t>
    </rPh>
    <rPh sb="45" eb="47">
      <t>キニュウ</t>
    </rPh>
    <rPh sb="48" eb="50">
      <t>キニュウ</t>
    </rPh>
    <rPh sb="55" eb="58">
      <t>ネンダイベツ</t>
    </rPh>
    <rPh sb="59" eb="61">
      <t>シュツジョウ</t>
    </rPh>
    <phoneticPr fontId="1"/>
  </si>
  <si>
    <t>※３　視覚障害者1500ｍに参加する競技者は参加資格欄に視覚1500ｍと記入する。</t>
    <phoneticPr fontId="1"/>
  </si>
  <si>
    <t>※４　区分欄には、「高校」または「一般」と記入する。</t>
    <phoneticPr fontId="1"/>
  </si>
  <si>
    <t>※５　リレーは１チームの参加の場合は「参加欄」に○印を、２チーム以上の場合は「参加欄」にＡ・Ｂ～の区別して入力してください。</t>
    <rPh sb="12" eb="14">
      <t>サンカ</t>
    </rPh>
    <rPh sb="15" eb="17">
      <t>バアイ</t>
    </rPh>
    <rPh sb="19" eb="21">
      <t>サンカ</t>
    </rPh>
    <rPh sb="21" eb="22">
      <t>ラン</t>
    </rPh>
    <rPh sb="25" eb="26">
      <t>ジルシ</t>
    </rPh>
    <rPh sb="32" eb="34">
      <t>イジョウ</t>
    </rPh>
    <rPh sb="35" eb="37">
      <t>バアイ</t>
    </rPh>
    <rPh sb="49" eb="51">
      <t>クベツ</t>
    </rPh>
    <rPh sb="53" eb="55">
      <t>ニュウリョク</t>
    </rPh>
    <phoneticPr fontId="1"/>
  </si>
  <si>
    <t>※６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</si>
  <si>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※７　最高記録が、手動の場合は、400m以下＋0.24、400m＋0.14、400mより長い距離そのまま下一桁に０を足して入力する。</t>
    <rPh sb="3" eb="5">
      <t>サイコウ</t>
    </rPh>
    <rPh sb="5" eb="7">
      <t>キロク</t>
    </rPh>
    <phoneticPr fontId="1"/>
  </si>
  <si>
    <t>正式名</t>
    <rPh sb="0" eb="2">
      <t>セイシキ</t>
    </rPh>
    <rPh sb="2" eb="3">
      <t>メイ</t>
    </rPh>
    <phoneticPr fontId="1"/>
  </si>
  <si>
    <t>住所</t>
    <rPh sb="0" eb="2">
      <t>ジュウショ</t>
    </rPh>
    <phoneticPr fontId="1"/>
  </si>
  <si>
    <t>責任者名</t>
    <rPh sb="0" eb="3">
      <t>セキニンシャ</t>
    </rPh>
    <rPh sb="3" eb="4">
      <t>メイ</t>
    </rPh>
    <phoneticPr fontId="1"/>
  </si>
  <si>
    <t>当日連絡先
（携帯電話）</t>
    <rPh sb="0" eb="2">
      <t>トウジツ</t>
    </rPh>
    <rPh sb="2" eb="5">
      <t>レンラクサキ</t>
    </rPh>
    <rPh sb="7" eb="9">
      <t>ケイタイ</t>
    </rPh>
    <rPh sb="9" eb="11">
      <t>デンワ</t>
    </rPh>
    <phoneticPr fontId="1"/>
  </si>
  <si>
    <t>責任者連絡先
（電話番号）</t>
    <rPh sb="0" eb="3">
      <t>セキニンシャ</t>
    </rPh>
    <rPh sb="3" eb="5">
      <t>レンラク</t>
    </rPh>
    <rPh sb="5" eb="6">
      <t>サキ</t>
    </rPh>
    <rPh sb="8" eb="10">
      <t>デンワ</t>
    </rPh>
    <rPh sb="10" eb="12">
      <t>バンゴウ</t>
    </rPh>
    <phoneticPr fontId="1"/>
  </si>
  <si>
    <t>金額</t>
    <rPh sb="0" eb="2">
      <t>キンガク</t>
    </rPh>
    <phoneticPr fontId="1"/>
  </si>
  <si>
    <t>リレー</t>
  </si>
  <si>
    <t>ﾅﾝﾊﾞｰｶｰﾄﾞ</t>
  </si>
  <si>
    <t>出場
種目数</t>
    <rPh sb="0" eb="2">
      <t>シュツジョウ</t>
    </rPh>
    <rPh sb="3" eb="5">
      <t>シュモク</t>
    </rPh>
    <rPh sb="5" eb="6">
      <t>スウ</t>
    </rPh>
    <phoneticPr fontId="1"/>
  </si>
  <si>
    <t>平塚　一男</t>
    <rPh sb="0" eb="2">
      <t>ヒラツカ</t>
    </rPh>
    <rPh sb="3" eb="5">
      <t>カズオ</t>
    </rPh>
    <phoneticPr fontId="1"/>
  </si>
  <si>
    <t>平塚　二男</t>
    <rPh sb="0" eb="2">
      <t>ヒラツカ</t>
    </rPh>
    <rPh sb="3" eb="4">
      <t>ニ</t>
    </rPh>
    <rPh sb="4" eb="5">
      <t>オ</t>
    </rPh>
    <phoneticPr fontId="1"/>
  </si>
  <si>
    <t>平塚　三男</t>
    <rPh sb="3" eb="4">
      <t>サン</t>
    </rPh>
    <rPh sb="4" eb="5">
      <t>オ</t>
    </rPh>
    <phoneticPr fontId="1"/>
  </si>
  <si>
    <t>平塚　四男</t>
    <rPh sb="3" eb="4">
      <t>ヨン</t>
    </rPh>
    <rPh sb="4" eb="5">
      <t>オ</t>
    </rPh>
    <phoneticPr fontId="1"/>
  </si>
  <si>
    <t>平塚　なでしこ</t>
    <rPh sb="0" eb="2">
      <t>ヒラツカ</t>
    </rPh>
    <phoneticPr fontId="1"/>
  </si>
  <si>
    <t>ﾋﾗﾂｶ　ｲﾁｵ</t>
    <phoneticPr fontId="1"/>
  </si>
  <si>
    <t>ﾋﾗﾂｶ　ﾆｵ</t>
    <phoneticPr fontId="1"/>
  </si>
  <si>
    <t>ﾋﾗﾂｶ　ｻﾝｵ</t>
    <phoneticPr fontId="1"/>
  </si>
  <si>
    <t>ﾋﾗﾂｶ　ﾖﾝｵ</t>
    <phoneticPr fontId="1"/>
  </si>
  <si>
    <t>ﾋﾗﾂｶ　ﾅﾃﾞｼｺ</t>
    <phoneticPr fontId="1"/>
  </si>
  <si>
    <t>H2</t>
  </si>
  <si>
    <t>男子40才
100ｍ</t>
  </si>
  <si>
    <t>男子視覚
1500ｍ</t>
  </si>
  <si>
    <t>男子200ｍ</t>
  </si>
  <si>
    <t>男子走高跳</t>
  </si>
  <si>
    <t>女子400ｍ</t>
  </si>
  <si>
    <t>神奈川　一雄</t>
    <rPh sb="0" eb="3">
      <t>カナガワ</t>
    </rPh>
    <rPh sb="4" eb="5">
      <t>イチ</t>
    </rPh>
    <rPh sb="5" eb="6">
      <t>オ</t>
    </rPh>
    <phoneticPr fontId="1"/>
  </si>
  <si>
    <t>神奈川　二雄</t>
    <rPh sb="0" eb="3">
      <t>カナガワ</t>
    </rPh>
    <rPh sb="4" eb="5">
      <t>ニ</t>
    </rPh>
    <phoneticPr fontId="1"/>
  </si>
  <si>
    <t>神奈川　三雄</t>
    <rPh sb="0" eb="3">
      <t>カナガワ</t>
    </rPh>
    <rPh sb="4" eb="5">
      <t>サン</t>
    </rPh>
    <phoneticPr fontId="1"/>
  </si>
  <si>
    <t>神奈川　四雄</t>
    <rPh sb="0" eb="3">
      <t>カナガワ</t>
    </rPh>
    <rPh sb="4" eb="5">
      <t>ヨン</t>
    </rPh>
    <phoneticPr fontId="1"/>
  </si>
  <si>
    <t>関東　一介</t>
    <rPh sb="0" eb="2">
      <t>カントウ</t>
    </rPh>
    <rPh sb="3" eb="4">
      <t>イチ</t>
    </rPh>
    <rPh sb="4" eb="5">
      <t>スケ</t>
    </rPh>
    <phoneticPr fontId="1"/>
  </si>
  <si>
    <t>関東　二介</t>
    <rPh sb="0" eb="2">
      <t>カントウ</t>
    </rPh>
    <rPh sb="3" eb="4">
      <t>ニ</t>
    </rPh>
    <rPh sb="4" eb="5">
      <t>スケ</t>
    </rPh>
    <phoneticPr fontId="1"/>
  </si>
  <si>
    <t>関東　三介</t>
    <rPh sb="0" eb="2">
      <t>カントウ</t>
    </rPh>
    <rPh sb="3" eb="4">
      <t>サン</t>
    </rPh>
    <rPh sb="4" eb="5">
      <t>スケ</t>
    </rPh>
    <phoneticPr fontId="1"/>
  </si>
  <si>
    <t>関東　四介</t>
    <rPh sb="0" eb="2">
      <t>カントウ</t>
    </rPh>
    <rPh sb="3" eb="4">
      <t>ヨン</t>
    </rPh>
    <rPh sb="4" eb="5">
      <t>スケ</t>
    </rPh>
    <phoneticPr fontId="1"/>
  </si>
  <si>
    <t>ｶﾅｶﾞﾜ　ｲﾁｵ</t>
    <phoneticPr fontId="1"/>
  </si>
  <si>
    <t>ｶﾅｶﾞﾜ　ﾆｵ</t>
    <phoneticPr fontId="1"/>
  </si>
  <si>
    <t>ｶﾅｶﾞﾜ　ｻﾝｵ</t>
    <phoneticPr fontId="1"/>
  </si>
  <si>
    <t>ｶﾅｶﾞﾜ　ﾖﾝｵ</t>
    <phoneticPr fontId="1"/>
  </si>
  <si>
    <t>ｶﾝﾄｳ　ｲﾁｽｹ</t>
    <phoneticPr fontId="1"/>
  </si>
  <si>
    <t>ｶﾝﾄｳ　ﾆｽｹ</t>
    <phoneticPr fontId="1"/>
  </si>
  <si>
    <t>ｶﾝﾄｳ　ｻﾝｽｹ</t>
    <phoneticPr fontId="1"/>
  </si>
  <si>
    <t>ｶﾝﾄｳ　ﾖﾝｽｹ</t>
    <phoneticPr fontId="1"/>
  </si>
  <si>
    <t>H3</t>
  </si>
  <si>
    <t>男子砲丸投</t>
  </si>
  <si>
    <t>平塚　ＡＴＨＬＥＴＥ　ＣＬＵＢ</t>
    <rPh sb="0" eb="2">
      <t>ヒラツカ</t>
    </rPh>
    <phoneticPr fontId="1"/>
  </si>
  <si>
    <t>平塚ＡＣ</t>
    <rPh sb="0" eb="2">
      <t>ヒラツカ</t>
    </rPh>
    <phoneticPr fontId="1"/>
  </si>
  <si>
    <t>平塚市大原１－１</t>
    <rPh sb="0" eb="3">
      <t>ヒラツカシ</t>
    </rPh>
    <rPh sb="3" eb="5">
      <t>オオハラ</t>
    </rPh>
    <phoneticPr fontId="1"/>
  </si>
  <si>
    <t>平塚　一男</t>
    <rPh sb="0" eb="2">
      <t>ヒラツカ</t>
    </rPh>
    <rPh sb="3" eb="5">
      <t>イチオ</t>
    </rPh>
    <phoneticPr fontId="1"/>
  </si>
  <si>
    <t>090-○○○〇-▽▽△△</t>
    <phoneticPr fontId="1"/>
  </si>
  <si>
    <t>男子高校砲丸投</t>
  </si>
  <si>
    <t>男子円盤投</t>
  </si>
  <si>
    <t>男子高校円盤投</t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</si>
  <si>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1"/>
  </si>
  <si>
    <t>080-□□◇◇－◇◇□□　（小原）</t>
    <rPh sb="15" eb="17">
      <t>オバラ</t>
    </rPh>
    <phoneticPr fontId="1"/>
  </si>
  <si>
    <t>所属</t>
    <rPh sb="0" eb="2">
      <t>ショゾク</t>
    </rPh>
    <phoneticPr fontId="1"/>
  </si>
  <si>
    <t>男子一般</t>
    <rPh sb="0" eb="2">
      <t>ダンシ</t>
    </rPh>
    <rPh sb="2" eb="4">
      <t>イッパン</t>
    </rPh>
    <phoneticPr fontId="1"/>
  </si>
  <si>
    <t>3000ｍ</t>
    <phoneticPr fontId="1"/>
  </si>
  <si>
    <t>※２　区分欄には、「高校」または「一般」と記入する。</t>
    <phoneticPr fontId="1"/>
  </si>
  <si>
    <t>※３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</si>
  <si>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※１　参加資格：①神奈川陸上競技協会登録者。②平塚市内の大学に在学している日本陸連登録者。③神奈川に在住している日本陸連登録者。</t>
    <rPh sb="3" eb="5">
      <t>サンカ</t>
    </rPh>
    <rPh sb="5" eb="7">
      <t>シカク</t>
    </rPh>
    <rPh sb="9" eb="12">
      <t>カナガワ</t>
    </rPh>
    <rPh sb="12" eb="14">
      <t>リクジョウ</t>
    </rPh>
    <rPh sb="14" eb="16">
      <t>キョウギ</t>
    </rPh>
    <rPh sb="16" eb="18">
      <t>キョウカイ</t>
    </rPh>
    <rPh sb="18" eb="21">
      <t>トウロクシャ</t>
    </rPh>
    <rPh sb="23" eb="25">
      <t>ヒラツカ</t>
    </rPh>
    <rPh sb="25" eb="27">
      <t>シナイ</t>
    </rPh>
    <rPh sb="28" eb="30">
      <t>ダイガク</t>
    </rPh>
    <rPh sb="31" eb="33">
      <t>ザイガク</t>
    </rPh>
    <rPh sb="37" eb="39">
      <t>ニホン</t>
    </rPh>
    <rPh sb="39" eb="41">
      <t>リクレン</t>
    </rPh>
    <rPh sb="41" eb="44">
      <t>トウロクシャ</t>
    </rPh>
    <rPh sb="46" eb="49">
      <t>カナガワ</t>
    </rPh>
    <rPh sb="50" eb="52">
      <t>ザイジュウ</t>
    </rPh>
    <rPh sb="56" eb="58">
      <t>ニホン</t>
    </rPh>
    <rPh sb="58" eb="60">
      <t>リクレン</t>
    </rPh>
    <rPh sb="60" eb="63">
      <t>トウロクシャ</t>
    </rPh>
    <phoneticPr fontId="1"/>
  </si>
  <si>
    <t>※４　最高記録が、手動の場合は、400m未満＋0.24、400m＋0.14、400mより長い距離そのまま下一桁に０を足して入力する。</t>
    <rPh sb="3" eb="5">
      <t>サイコウ</t>
    </rPh>
    <rPh sb="5" eb="7">
      <t>キロク</t>
    </rPh>
    <rPh sb="20" eb="22">
      <t>ミマン</t>
    </rPh>
    <phoneticPr fontId="1"/>
  </si>
  <si>
    <t>都道府県</t>
    <rPh sb="0" eb="4">
      <t>トドウフケン</t>
    </rPh>
    <phoneticPr fontId="1"/>
  </si>
  <si>
    <t>都道
府県</t>
    <rPh sb="0" eb="2">
      <t>トドウ</t>
    </rPh>
    <rPh sb="3" eb="5">
      <t>フケン</t>
    </rPh>
    <phoneticPr fontId="1"/>
  </si>
  <si>
    <t>※７　神奈川陸協登録以外の方は、所属している陸協の都道府県名を「都道府県」欄に入力すること。</t>
    <rPh sb="3" eb="6">
      <t>カナガワ</t>
    </rPh>
    <rPh sb="6" eb="8">
      <t>リクキョウ</t>
    </rPh>
    <rPh sb="8" eb="10">
      <t>トウロク</t>
    </rPh>
    <rPh sb="10" eb="12">
      <t>イガイ</t>
    </rPh>
    <rPh sb="13" eb="14">
      <t>カタ</t>
    </rPh>
    <rPh sb="16" eb="18">
      <t>ショゾク</t>
    </rPh>
    <rPh sb="22" eb="24">
      <t>リクキョウ</t>
    </rPh>
    <rPh sb="25" eb="29">
      <t>トドウフケン</t>
    </rPh>
    <rPh sb="29" eb="30">
      <t>メイ</t>
    </rPh>
    <rPh sb="32" eb="36">
      <t>トドウフケン</t>
    </rPh>
    <rPh sb="37" eb="38">
      <t>ラン</t>
    </rPh>
    <rPh sb="39" eb="41">
      <t>ニュウリョク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</si>
  <si>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</si>
  <si>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</si>
  <si>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</si>
  <si>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</si>
  <si>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</si>
  <si>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</si>
  <si>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</si>
  <si>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</si>
  <si>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</si>
  <si>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</si>
  <si>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</si>
  <si>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</si>
  <si>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</si>
  <si>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</si>
  <si>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</si>
  <si>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</si>
  <si>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</si>
  <si>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</si>
  <si>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</si>
  <si>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</si>
  <si>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</si>
  <si>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</si>
  <si>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</si>
  <si>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</si>
  <si>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</si>
  <si>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</si>
  <si>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</si>
  <si>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</si>
  <si>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</si>
  <si>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</si>
  <si>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</si>
  <si>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</si>
  <si>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</si>
  <si>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</si>
  <si>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</si>
  <si>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</si>
  <si>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</si>
  <si>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</si>
  <si>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</si>
  <si>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</si>
  <si>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</si>
  <si>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</si>
  <si>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</si>
  <si>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</si>
  <si>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</si>
  <si>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</si>
  <si>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</si>
  <si>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JAAF ID
登録番号</t>
    <rPh sb="8" eb="10">
      <t>トウロク</t>
    </rPh>
    <rPh sb="10" eb="12">
      <t>バンゴウ</t>
    </rPh>
    <phoneticPr fontId="1"/>
  </si>
  <si>
    <t>第72回　平塚ナイター記録会　申込一覧表</t>
    <rPh sb="0" eb="1">
      <t>ダイ</t>
    </rPh>
    <rPh sb="3" eb="4">
      <t>カイ</t>
    </rPh>
    <rPh sb="5" eb="7">
      <t>ヒラツカ</t>
    </rPh>
    <rPh sb="11" eb="13">
      <t>キロク</t>
    </rPh>
    <rPh sb="13" eb="14">
      <t>カイ</t>
    </rPh>
    <rPh sb="15" eb="17">
      <t>モウシコミ</t>
    </rPh>
    <rPh sb="17" eb="19">
      <t>イチラン</t>
    </rPh>
    <rPh sb="19" eb="20">
      <t>ヒョウ</t>
    </rPh>
    <phoneticPr fontId="1"/>
  </si>
  <si>
    <t>※５　今回は1人1種目とする。2種目申し込まれても、最初に入力した種目にしかエントリーしない。</t>
    <rPh sb="3" eb="5">
      <t>コンカイ</t>
    </rPh>
    <rPh sb="6" eb="8">
      <t>ヒトリ</t>
    </rPh>
    <rPh sb="9" eb="11">
      <t>シュモク</t>
    </rPh>
    <rPh sb="16" eb="18">
      <t>シュモク</t>
    </rPh>
    <rPh sb="18" eb="19">
      <t>モウ</t>
    </rPh>
    <rPh sb="20" eb="21">
      <t>コ</t>
    </rPh>
    <rPh sb="26" eb="28">
      <t>サイショ</t>
    </rPh>
    <rPh sb="29" eb="31">
      <t>ニュウリョク</t>
    </rPh>
    <rPh sb="33" eb="35">
      <t>シュモク</t>
    </rPh>
    <phoneticPr fontId="1"/>
  </si>
  <si>
    <t>※６　今回はリレーは実施しない。</t>
    <rPh sb="3" eb="5">
      <t>コンカイ</t>
    </rPh>
    <rPh sb="10" eb="1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</si>
</sst>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\ﾁ\ｰ\ﾑ"/>
    <numFmt numFmtId="178" formatCode="#&quot;円&quot;"/>
    <numFmt numFmtId="179" formatCode="#&quot;種&quot;&quot;目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9" fontId="11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8" fontId="2" fillId="0" borderId="0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right" vertical="center"/>
    </xf>
    <xf numFmtId="177" fontId="11" fillId="2" borderId="2" xfId="1" applyNumberFormat="1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1" xfId="1" applyNumberFormat="1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8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3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111919</xdr:colOff>
          <xdr:row>4</xdr:row>
          <xdr:rowOff>135732</xdr:rowOff>
        </xdr:from>
        <xdr:to>
          <xdr:col>9</xdr:col>
          <xdr:colOff>642938</xdr:colOff>
          <xdr:row>8</xdr:row>
          <xdr:rowOff>147638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3:$Y$16" spid="_x0000_s41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5294" y="1528763"/>
              <a:ext cx="5114925" cy="857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40484</xdr:colOff>
          <xdr:row>7</xdr:row>
          <xdr:rowOff>11907</xdr:rowOff>
        </xdr:from>
        <xdr:to>
          <xdr:col>15</xdr:col>
          <xdr:colOff>839507</xdr:colOff>
          <xdr:row>8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8:$X$18" spid="_x0000_s41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26922" y="2012157"/>
              <a:ext cx="2989773" cy="3690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166687</xdr:colOff>
      <xdr:row>0</xdr:row>
      <xdr:rowOff>59531</xdr:rowOff>
    </xdr:from>
    <xdr:to>
      <xdr:col>3</xdr:col>
      <xdr:colOff>954880</xdr:colOff>
      <xdr:row>1</xdr:row>
      <xdr:rowOff>104776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6687" y="59531"/>
          <a:ext cx="2181224" cy="295276"/>
        </a:xfrm>
        <a:prstGeom prst="wedgeRectCallout">
          <a:avLst>
            <a:gd name="adj1" fmla="val 42741"/>
            <a:gd name="adj2" fmla="val 9391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正式な所属名をお書きください。</a:t>
          </a:r>
        </a:p>
      </xdr:txBody>
    </xdr:sp>
    <xdr:clientData/>
  </xdr:twoCellAnchor>
  <xdr:twoCellAnchor>
    <xdr:from>
      <xdr:col>3</xdr:col>
      <xdr:colOff>1047750</xdr:colOff>
      <xdr:row>0</xdr:row>
      <xdr:rowOff>47625</xdr:rowOff>
    </xdr:from>
    <xdr:to>
      <xdr:col>15</xdr:col>
      <xdr:colOff>92868</xdr:colOff>
      <xdr:row>1</xdr:row>
      <xdr:rowOff>92870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40781" y="47625"/>
          <a:ext cx="5629275" cy="295276"/>
        </a:xfrm>
        <a:prstGeom prst="wedgeRectCallout">
          <a:avLst>
            <a:gd name="adj1" fmla="val 39013"/>
            <a:gd name="adj2" fmla="val 106813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リストにチーム・学校がある場合は、リストから選んでください。プロに載せるチーム名です。</a:t>
          </a:r>
        </a:p>
      </xdr:txBody>
    </xdr:sp>
    <xdr:clientData/>
  </xdr:twoCellAnchor>
  <xdr:twoCellAnchor>
    <xdr:from>
      <xdr:col>0</xdr:col>
      <xdr:colOff>107158</xdr:colOff>
      <xdr:row>4</xdr:row>
      <xdr:rowOff>95251</xdr:rowOff>
    </xdr:from>
    <xdr:to>
      <xdr:col>3</xdr:col>
      <xdr:colOff>476251</xdr:colOff>
      <xdr:row>7</xdr:row>
      <xdr:rowOff>119062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7158" y="1488282"/>
          <a:ext cx="1762124" cy="631030"/>
        </a:xfrm>
        <a:prstGeom prst="wedgeRectCallout">
          <a:avLst>
            <a:gd name="adj1" fmla="val 51958"/>
            <a:gd name="adj2" fmla="val -8912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大会当日に、会場で連絡がとれる方の連絡先をお願いします。</a:t>
          </a:r>
        </a:p>
      </xdr:txBody>
    </xdr:sp>
    <xdr:clientData/>
  </xdr:twoCellAnchor>
  <xdr:twoCellAnchor>
    <xdr:from>
      <xdr:col>9</xdr:col>
      <xdr:colOff>631033</xdr:colOff>
      <xdr:row>4</xdr:row>
      <xdr:rowOff>130969</xdr:rowOff>
    </xdr:from>
    <xdr:to>
      <xdr:col>12</xdr:col>
      <xdr:colOff>523875</xdr:colOff>
      <xdr:row>7</xdr:row>
      <xdr:rowOff>164308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48314" y="1524000"/>
          <a:ext cx="1583530" cy="640558"/>
        </a:xfrm>
        <a:prstGeom prst="wedgeRectCallout">
          <a:avLst>
            <a:gd name="adj1" fmla="val 52607"/>
            <a:gd name="adj2" fmla="val -810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申込について確認できる方の連絡先を入力してください。</a:t>
          </a:r>
        </a:p>
      </xdr:txBody>
    </xdr:sp>
    <xdr:clientData/>
  </xdr:twoCellAnchor>
  <xdr:twoCellAnchor>
    <xdr:from>
      <xdr:col>2</xdr:col>
      <xdr:colOff>452437</xdr:colOff>
      <xdr:row>8</xdr:row>
      <xdr:rowOff>190501</xdr:rowOff>
    </xdr:from>
    <xdr:to>
      <xdr:col>7</xdr:col>
      <xdr:colOff>559594</xdr:colOff>
      <xdr:row>10</xdr:row>
      <xdr:rowOff>33339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5812" y="2428876"/>
          <a:ext cx="3274220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一覧表を入力すると、自動計算します</a:t>
          </a:r>
        </a:p>
      </xdr:txBody>
    </xdr:sp>
    <xdr:clientData/>
  </xdr:twoCellAnchor>
  <xdr:twoCellAnchor>
    <xdr:from>
      <xdr:col>11</xdr:col>
      <xdr:colOff>261937</xdr:colOff>
      <xdr:row>8</xdr:row>
      <xdr:rowOff>190500</xdr:rowOff>
    </xdr:from>
    <xdr:to>
      <xdr:col>15</xdr:col>
      <xdr:colOff>321468</xdr:colOff>
      <xdr:row>10</xdr:row>
      <xdr:rowOff>33338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96062" y="2428875"/>
          <a:ext cx="1702594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自動計算します</a:t>
          </a:r>
        </a:p>
      </xdr:txBody>
    </xdr:sp>
    <xdr:clientData/>
  </xdr:twoCellAnchor>
  <xdr:twoCellAnchor>
    <xdr:from>
      <xdr:col>2</xdr:col>
      <xdr:colOff>130968</xdr:colOff>
      <xdr:row>12</xdr:row>
      <xdr:rowOff>71437</xdr:rowOff>
    </xdr:from>
    <xdr:to>
      <xdr:col>7</xdr:col>
      <xdr:colOff>507204</xdr:colOff>
      <xdr:row>13</xdr:row>
      <xdr:rowOff>152401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4343" y="3190875"/>
          <a:ext cx="3543299" cy="295276"/>
        </a:xfrm>
        <a:prstGeom prst="wedgeRectCallout">
          <a:avLst>
            <a:gd name="adj1" fmla="val -46284"/>
            <a:gd name="adj2" fmla="val 29713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氏名の間に、全角１文字のスペースを入れてください。</a:t>
          </a:r>
        </a:p>
      </xdr:txBody>
    </xdr:sp>
    <xdr:clientData/>
  </xdr:twoCellAnchor>
  <xdr:twoCellAnchor>
    <xdr:from>
      <xdr:col>3</xdr:col>
      <xdr:colOff>178595</xdr:colOff>
      <xdr:row>14</xdr:row>
      <xdr:rowOff>202407</xdr:rowOff>
    </xdr:from>
    <xdr:to>
      <xdr:col>6</xdr:col>
      <xdr:colOff>328613</xdr:colOff>
      <xdr:row>16</xdr:row>
      <xdr:rowOff>69058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71626" y="3750470"/>
          <a:ext cx="1876425" cy="295276"/>
        </a:xfrm>
        <a:prstGeom prst="wedgeRectCallout">
          <a:avLst>
            <a:gd name="adj1" fmla="val -47371"/>
            <a:gd name="adj2" fmla="val 1455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カタカナで入力してください。</a:t>
          </a:r>
        </a:p>
      </xdr:txBody>
    </xdr:sp>
    <xdr:clientData/>
  </xdr:twoCellAnchor>
  <xdr:twoCellAnchor>
    <xdr:from>
      <xdr:col>6</xdr:col>
      <xdr:colOff>345281</xdr:colOff>
      <xdr:row>32</xdr:row>
      <xdr:rowOff>119062</xdr:rowOff>
    </xdr:from>
    <xdr:to>
      <xdr:col>14</xdr:col>
      <xdr:colOff>435769</xdr:colOff>
      <xdr:row>34</xdr:row>
      <xdr:rowOff>202406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4719" y="7524750"/>
          <a:ext cx="4400550" cy="511969"/>
        </a:xfrm>
        <a:prstGeom prst="wedgeRectCallout">
          <a:avLst>
            <a:gd name="adj1" fmla="val -50054"/>
            <a:gd name="adj2" fmla="val -11680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小学生、中学生、高校、大学の競技者は学年を入力してください。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中高一貫校は４年生は</a:t>
          </a:r>
          <a:r>
            <a:rPr kumimoji="1" lang="en-US" altLang="ja-JP" sz="1100"/>
            <a:t>H</a:t>
          </a:r>
          <a:r>
            <a:rPr kumimoji="1" lang="ja-JP" altLang="en-US" sz="1100"/>
            <a:t>１、５年生は</a:t>
          </a:r>
          <a:r>
            <a:rPr kumimoji="1" lang="en-US" altLang="ja-JP" sz="1100"/>
            <a:t>H</a:t>
          </a:r>
          <a:r>
            <a:rPr kumimoji="1" lang="ja-JP" altLang="en-US" sz="1100"/>
            <a:t>２、６年生は</a:t>
          </a:r>
          <a:r>
            <a:rPr kumimoji="1" lang="en-US" altLang="ja-JP" sz="1100"/>
            <a:t>H</a:t>
          </a:r>
          <a:r>
            <a:rPr kumimoji="1" lang="ja-JP" altLang="en-US" sz="1100"/>
            <a:t>３で入力してください。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83344</xdr:colOff>
      <xdr:row>14</xdr:row>
      <xdr:rowOff>190499</xdr:rowOff>
    </xdr:from>
    <xdr:to>
      <xdr:col>10</xdr:col>
      <xdr:colOff>64294</xdr:colOff>
      <xdr:row>16</xdr:row>
      <xdr:rowOff>57150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83782" y="3738562"/>
          <a:ext cx="2266950" cy="295276"/>
        </a:xfrm>
        <a:prstGeom prst="wedgeRectCallout">
          <a:avLst>
            <a:gd name="adj1" fmla="val -27447"/>
            <a:gd name="adj2" fmla="val 1955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リストから選んで入力してください。</a:t>
          </a:r>
        </a:p>
      </xdr:txBody>
    </xdr:sp>
    <xdr:clientData/>
  </xdr:twoCellAnchor>
  <xdr:twoCellAnchor>
    <xdr:from>
      <xdr:col>9</xdr:col>
      <xdr:colOff>571500</xdr:colOff>
      <xdr:row>12</xdr:row>
      <xdr:rowOff>47624</xdr:rowOff>
    </xdr:from>
    <xdr:to>
      <xdr:col>15</xdr:col>
      <xdr:colOff>388143</xdr:colOff>
      <xdr:row>13</xdr:row>
      <xdr:rowOff>128588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88781" y="3167062"/>
          <a:ext cx="2876550" cy="295276"/>
        </a:xfrm>
        <a:prstGeom prst="wedgeRectCallout">
          <a:avLst>
            <a:gd name="adj1" fmla="val -28256"/>
            <a:gd name="adj2" fmla="val 39229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数字だけ入力してください。分秒は自動入力。</a:t>
          </a:r>
        </a:p>
      </xdr:txBody>
    </xdr:sp>
    <xdr:clientData/>
  </xdr:twoCellAnchor>
  <xdr:twoCellAnchor>
    <xdr:from>
      <xdr:col>8</xdr:col>
      <xdr:colOff>71437</xdr:colOff>
      <xdr:row>24</xdr:row>
      <xdr:rowOff>71437</xdr:rowOff>
    </xdr:from>
    <xdr:to>
      <xdr:col>11</xdr:col>
      <xdr:colOff>23813</xdr:colOff>
      <xdr:row>25</xdr:row>
      <xdr:rowOff>152401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441031" y="5762625"/>
          <a:ext cx="1916907" cy="295276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チームの時は〇をつける。</a:t>
          </a:r>
        </a:p>
      </xdr:txBody>
    </xdr:sp>
    <xdr:clientData/>
  </xdr:twoCellAnchor>
  <xdr:twoCellAnchor>
    <xdr:from>
      <xdr:col>9</xdr:col>
      <xdr:colOff>297656</xdr:colOff>
      <xdr:row>29</xdr:row>
      <xdr:rowOff>190499</xdr:rowOff>
    </xdr:from>
    <xdr:to>
      <xdr:col>12</xdr:col>
      <xdr:colOff>523875</xdr:colOff>
      <xdr:row>32</xdr:row>
      <xdr:rowOff>23812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14937" y="6953249"/>
          <a:ext cx="1916907" cy="476251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複数チームの時は、アルファベットをＡから順に入力する。</a:t>
          </a:r>
        </a:p>
      </xdr:txBody>
    </xdr:sp>
    <xdr:clientData/>
  </xdr:twoCellAnchor>
  <xdr:twoCellAnchor>
    <xdr:from>
      <xdr:col>11</xdr:col>
      <xdr:colOff>166688</xdr:colOff>
      <xdr:row>15</xdr:row>
      <xdr:rowOff>95251</xdr:rowOff>
    </xdr:from>
    <xdr:to>
      <xdr:col>16</xdr:col>
      <xdr:colOff>285751</xdr:colOff>
      <xdr:row>16</xdr:row>
      <xdr:rowOff>176214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500813" y="3857626"/>
          <a:ext cx="2619376" cy="295276"/>
        </a:xfrm>
        <a:prstGeom prst="wedgeRectCallout">
          <a:avLst>
            <a:gd name="adj1" fmla="val -3857"/>
            <a:gd name="adj2" fmla="val 21487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最初に出てくる選手に最高記録入力する。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4</xdr:row>
      <xdr:rowOff>47626</xdr:rowOff>
    </xdr:from>
    <xdr:to>
      <xdr:col>21</xdr:col>
      <xdr:colOff>142875</xdr:colOff>
      <xdr:row>6</xdr:row>
      <xdr:rowOff>95250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239250" y="1440657"/>
          <a:ext cx="1797844" cy="416718"/>
        </a:xfrm>
        <a:prstGeom prst="wedgeRectCallout">
          <a:avLst>
            <a:gd name="adj1" fmla="val -32809"/>
            <a:gd name="adj2" fmla="val 17858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欄外は触らないでください。</a:t>
          </a:r>
        </a:p>
      </xdr:txBody>
    </xdr:sp>
    <xdr:clientData/>
  </xdr:twoCellAnchor>
  <xdr:twoCellAnchor>
    <xdr:from>
      <xdr:col>13</xdr:col>
      <xdr:colOff>47627</xdr:colOff>
      <xdr:row>4</xdr:row>
      <xdr:rowOff>130969</xdr:rowOff>
    </xdr:from>
    <xdr:to>
      <xdr:col>16</xdr:col>
      <xdr:colOff>238125</xdr:colOff>
      <xdr:row>7</xdr:row>
      <xdr:rowOff>59531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203283" y="1524000"/>
          <a:ext cx="1869280" cy="535781"/>
        </a:xfrm>
        <a:prstGeom prst="wedgeRectCallout">
          <a:avLst>
            <a:gd name="adj1" fmla="val 3985"/>
            <a:gd name="adj2" fmla="val -143470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所属長名ではなく、申込者のお名前を入れてください。</a:t>
          </a:r>
        </a:p>
      </xdr:txBody>
    </xdr:sp>
    <xdr:clientData/>
  </xdr:twoCellAnchor>
  <xdr:twoCellAnchor>
    <xdr:from>
      <xdr:col>3</xdr:col>
      <xdr:colOff>690563</xdr:colOff>
      <xdr:row>4</xdr:row>
      <xdr:rowOff>59531</xdr:rowOff>
    </xdr:from>
    <xdr:to>
      <xdr:col>9</xdr:col>
      <xdr:colOff>500063</xdr:colOff>
      <xdr:row>6</xdr:row>
      <xdr:rowOff>178594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083594" y="1452562"/>
          <a:ext cx="3333750" cy="488157"/>
        </a:xfrm>
        <a:prstGeom prst="wedgeRectCallout">
          <a:avLst>
            <a:gd name="adj1" fmla="val 4815"/>
            <a:gd name="adj2" fmla="val -153781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参加資格が、平塚市在住・在学・在勤の場合は、それがわかる住所をお書きください。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64294</xdr:colOff>
          <xdr:row>4</xdr:row>
          <xdr:rowOff>100013</xdr:rowOff>
        </xdr:from>
        <xdr:to>
          <xdr:col>11</xdr:col>
          <xdr:colOff>0</xdr:colOff>
          <xdr:row>8</xdr:row>
          <xdr:rowOff>178594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3:$Z$16" spid="_x0000_s11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7669" y="1493044"/>
              <a:ext cx="5376862" cy="923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88109</xdr:colOff>
          <xdr:row>6</xdr:row>
          <xdr:rowOff>190501</xdr:rowOff>
        </xdr:from>
        <xdr:to>
          <xdr:col>16</xdr:col>
          <xdr:colOff>692946</xdr:colOff>
          <xdr:row>8</xdr:row>
          <xdr:rowOff>133352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8:$Y$18" spid="_x0000_s114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4547" y="1952626"/>
              <a:ext cx="2795587" cy="4191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35718</xdr:colOff>
      <xdr:row>19</xdr:row>
      <xdr:rowOff>0</xdr:rowOff>
    </xdr:from>
    <xdr:to>
      <xdr:col>15</xdr:col>
      <xdr:colOff>535781</xdr:colOff>
      <xdr:row>59</xdr:row>
      <xdr:rowOff>23812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52999" y="4619625"/>
          <a:ext cx="3012282" cy="85963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59</xdr:row>
      <xdr:rowOff>0</xdr:rowOff>
    </xdr:from>
    <xdr:to>
      <xdr:col>15</xdr:col>
      <xdr:colOff>500063</xdr:colOff>
      <xdr:row>99</xdr:row>
      <xdr:rowOff>23812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917281" y="13192125"/>
          <a:ext cx="3012282" cy="85963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246062</xdr:colOff>
      <xdr:row>3</xdr:row>
      <xdr:rowOff>293688</xdr:rowOff>
    </xdr:from>
    <xdr:to>
      <xdr:col>25</xdr:col>
      <xdr:colOff>338137</xdr:colOff>
      <xdr:row>7</xdr:row>
      <xdr:rowOff>33338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C3F489-8450-492B-BEDC-B23F5468D38D}"/>
            </a:ext>
          </a:extLst>
        </xdr:cNvPr>
        <xdr:cNvSpPr/>
      </xdr:nvSpPr>
      <xdr:spPr>
        <a:xfrm>
          <a:off x="9144000" y="1301751"/>
          <a:ext cx="2838450" cy="723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申込先：</a:t>
          </a:r>
          <a:r>
            <a:rPr kumimoji="1" lang="en-US" altLang="ja-JP" sz="1100">
              <a:solidFill>
                <a:schemeClr val="tx1"/>
              </a:solidFill>
            </a:rPr>
            <a:t>hiratandf@gmail.com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申込期日：</a:t>
          </a:r>
          <a:r>
            <a:rPr kumimoji="1" lang="en-US" altLang="ja-JP" sz="11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27</a:t>
          </a:r>
          <a:r>
            <a:rPr kumimoji="1" lang="ja-JP" altLang="en-US" sz="1100">
              <a:solidFill>
                <a:schemeClr val="tx1"/>
              </a:solidFill>
            </a:rPr>
            <a:t>日～</a:t>
          </a:r>
          <a:r>
            <a:rPr kumimoji="1" lang="en-US" altLang="ja-JP" sz="1100">
              <a:solidFill>
                <a:schemeClr val="tx1"/>
              </a:solidFill>
            </a:rPr>
            <a:t>7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要項と相違がある場合は、要項を優先する。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127"/>
  <sheetViews>
    <sheetView view="pageBreakPreview" zoomScale="80" zoomScaleNormal="100" zoomScaleSheetLayoutView="80" workbookViewId="0">
      <selection activeCell="J11" sqref="J11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6" width="4.36328125" style="12" customWidth="1"/>
    <col min="7" max="7" width="5" style="12" customWidth="1"/>
    <col min="8" max="8" width="11.36328125" style="12" customWidth="1"/>
    <col min="9" max="9" width="7.26953125" style="12" customWidth="1"/>
    <col min="10" max="10" width="11.36328125" style="12" customWidth="1"/>
    <col min="11" max="11" width="7.26953125" style="12" customWidth="1"/>
    <col min="12" max="12" width="3.6328125" style="12" customWidth="1"/>
    <col min="13" max="13" width="7.26953125" style="12" customWidth="1"/>
    <col min="14" max="14" width="3.6328125" style="12" customWidth="1"/>
    <col min="15" max="15" width="7.26953125" style="12" customWidth="1"/>
    <col min="16" max="16" width="11.26953125" style="12" customWidth="1"/>
    <col min="17" max="17" width="4" style="12" customWidth="1"/>
    <col min="18" max="18" width="5.6328125" style="12" customWidth="1"/>
    <col min="19" max="19" width="4" style="12" customWidth="1"/>
    <col min="20" max="20" width="7" customWidth="1"/>
    <col min="21" max="22" width="6.26953125" customWidth="1"/>
    <col min="23" max="23" width="8.26953125" customWidth="1"/>
    <col min="24" max="24" width="7.453125" customWidth="1"/>
    <col min="25" max="25" width="9.26953125" customWidth="1"/>
    <col min="27" max="30" width="6.7265625" customWidth="1"/>
    <col min="31" max="31" width="5.453125" customWidth="1"/>
    <col min="32" max="32" width="5.90625" style="5" customWidth="1"/>
    <col min="33" max="33" width="5.90625" customWidth="1"/>
  </cols>
  <sheetData>
    <row r="1" spans="1:48" ht="19.5" customHeight="1" x14ac:dyDescent="0.2">
      <c r="A1" s="99" t="s">
        <v>196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/>
      <c r="S1"/>
      <c r="Z1" s="12" t="s">
        <v>4</v>
      </c>
      <c r="AA1" s="12" t="s">
        <v>4</v>
      </c>
      <c r="AB1" s="12" t="s">
        <v>4</v>
      </c>
      <c r="AC1" s="44"/>
      <c r="AD1" t="s">
        <v>214</v>
      </c>
      <c r="AF1" t="s">
        <v>214</v>
      </c>
    </row>
    <row r="2" spans="1:48" ht="30" customHeight="1" x14ac:dyDescent="0.2">
      <c r="A2" s="89" t="s">
        <v>199</v>
      </c>
      <c r="B2" s="89"/>
      <c r="C2" s="89"/>
      <c r="D2" s="95" t="s">
        <v>251</v>
      </c>
      <c r="E2" s="96"/>
      <c r="F2" s="96"/>
      <c r="G2" s="96"/>
      <c r="H2" s="96"/>
      <c r="I2" s="97"/>
      <c r="J2" s="89" t="s">
        <v>180</v>
      </c>
      <c r="K2" s="89"/>
      <c r="L2" s="89"/>
      <c r="M2" s="98" t="s">
        <v>252</v>
      </c>
      <c r="N2" s="98"/>
      <c r="O2" s="98"/>
      <c r="P2" s="98"/>
      <c r="T2" s="8" t="s">
        <v>208</v>
      </c>
      <c r="U2" s="8" t="s">
        <v>180</v>
      </c>
      <c r="V2" s="8" t="s">
        <v>209</v>
      </c>
      <c r="W2" s="8" t="s">
        <v>210</v>
      </c>
      <c r="X2" s="8" t="s">
        <v>211</v>
      </c>
      <c r="Y2" s="8" t="s">
        <v>212</v>
      </c>
      <c r="Z2" s="8" t="s">
        <v>23</v>
      </c>
      <c r="AA2" s="8" t="s">
        <v>24</v>
      </c>
      <c r="AB2" s="8" t="s">
        <v>213</v>
      </c>
      <c r="AC2" s="47" t="s">
        <v>216</v>
      </c>
      <c r="AD2" s="8" t="s">
        <v>195</v>
      </c>
      <c r="AE2" s="8" t="s">
        <v>215</v>
      </c>
      <c r="AF2" s="8" t="s">
        <v>195</v>
      </c>
      <c r="AG2" s="8" t="s">
        <v>215</v>
      </c>
      <c r="AH2" s="8" t="s">
        <v>191</v>
      </c>
      <c r="AI2" s="12"/>
      <c r="AJ2" s="12"/>
      <c r="AK2" s="12"/>
      <c r="AL2" s="12"/>
      <c r="AM2" s="12"/>
    </row>
    <row r="3" spans="1:48" ht="30" customHeight="1" x14ac:dyDescent="0.2">
      <c r="A3" s="89" t="s">
        <v>179</v>
      </c>
      <c r="B3" s="89"/>
      <c r="C3" s="89"/>
      <c r="D3" s="95" t="s">
        <v>253</v>
      </c>
      <c r="E3" s="96"/>
      <c r="F3" s="96"/>
      <c r="G3" s="96"/>
      <c r="H3" s="96"/>
      <c r="I3" s="97"/>
      <c r="J3" s="89" t="s">
        <v>190</v>
      </c>
      <c r="K3" s="89"/>
      <c r="L3" s="89"/>
      <c r="M3" s="98" t="s">
        <v>254</v>
      </c>
      <c r="N3" s="98"/>
      <c r="O3" s="98"/>
      <c r="P3" s="98"/>
      <c r="T3" s="36" t="str">
        <f>D2</f>
        <v>平塚　ＡＴＨＬＥＴＥ　ＣＬＵＢ</v>
      </c>
      <c r="U3" s="36" t="str">
        <f>M2</f>
        <v>平塚ＡＣ</v>
      </c>
      <c r="V3" s="36" t="str">
        <f>D3</f>
        <v>平塚市大原１－１</v>
      </c>
      <c r="W3" s="36" t="str">
        <f>M3</f>
        <v>平塚　一男</v>
      </c>
      <c r="X3" s="36" t="str">
        <f>D4</f>
        <v>090-○○○〇-▽▽△△</v>
      </c>
      <c r="Y3" s="36" t="str">
        <f>M4</f>
        <v>080-□□◇◇－◇◇□□　（小原）</v>
      </c>
      <c r="Z3" s="45">
        <f>U15</f>
        <v>9</v>
      </c>
      <c r="AA3" s="45">
        <f>V15</f>
        <v>4</v>
      </c>
      <c r="AB3" s="46">
        <f>U16</f>
        <v>12400</v>
      </c>
      <c r="AC3" s="48">
        <f>W15</f>
        <v>9</v>
      </c>
      <c r="AD3" s="49">
        <f>X15</f>
        <v>4</v>
      </c>
      <c r="AE3" s="46">
        <f>Y15</f>
        <v>8</v>
      </c>
      <c r="AF3" s="46">
        <f>X16</f>
        <v>4000</v>
      </c>
      <c r="AG3" s="46">
        <f>Y16</f>
        <v>4000</v>
      </c>
      <c r="AH3" s="46">
        <f>W18</f>
        <v>20400</v>
      </c>
    </row>
    <row r="4" spans="1:48" ht="30" customHeight="1" x14ac:dyDescent="0.2">
      <c r="A4" s="88" t="s">
        <v>189</v>
      </c>
      <c r="B4" s="89"/>
      <c r="C4" s="89"/>
      <c r="D4" s="90" t="s">
        <v>255</v>
      </c>
      <c r="E4" s="91"/>
      <c r="F4" s="91"/>
      <c r="G4" s="91"/>
      <c r="H4" s="91"/>
      <c r="I4" s="92"/>
      <c r="J4" s="88" t="s">
        <v>188</v>
      </c>
      <c r="K4" s="89"/>
      <c r="L4" s="89"/>
      <c r="M4" s="89" t="s">
        <v>260</v>
      </c>
      <c r="N4" s="89"/>
      <c r="O4" s="89"/>
      <c r="P4" s="89"/>
      <c r="AF4"/>
    </row>
    <row r="5" spans="1:48" x14ac:dyDescent="0.2">
      <c r="A5" s="13"/>
      <c r="B5" s="13"/>
      <c r="C5" s="13"/>
      <c r="D5" s="13"/>
      <c r="AF5"/>
    </row>
    <row r="6" spans="1:48" ht="15.75" customHeight="1" x14ac:dyDescent="0.2">
      <c r="B6"/>
      <c r="C6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F6"/>
    </row>
    <row r="7" spans="1:48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AF7"/>
    </row>
    <row r="8" spans="1:48" ht="18.75" customHeight="1" x14ac:dyDescent="0.2">
      <c r="A8"/>
      <c r="B8" s="11"/>
      <c r="C8" s="11"/>
      <c r="D8" s="11"/>
      <c r="E8" s="11"/>
      <c r="F8" s="10"/>
      <c r="G8" s="21"/>
      <c r="H8" s="21"/>
      <c r="I8" s="10"/>
      <c r="J8" s="22"/>
      <c r="K8" s="22"/>
      <c r="L8" s="10"/>
      <c r="M8" s="21"/>
      <c r="N8" s="23"/>
      <c r="O8" s="22"/>
      <c r="P8" s="22"/>
      <c r="Q8" s="24"/>
      <c r="R8" s="24"/>
      <c r="S8" s="24"/>
      <c r="AF8"/>
    </row>
    <row r="9" spans="1:48" ht="18.75" customHeight="1" x14ac:dyDescent="0.2">
      <c r="A9"/>
      <c r="B9" s="11"/>
      <c r="C9" s="11"/>
      <c r="D9" s="11"/>
      <c r="E9" s="11"/>
      <c r="F9" s="10"/>
      <c r="G9" s="21"/>
      <c r="H9" s="21"/>
      <c r="I9" s="10"/>
      <c r="J9" s="22"/>
      <c r="K9" s="22"/>
      <c r="L9" s="10"/>
      <c r="M9" s="21"/>
      <c r="N9" s="23"/>
      <c r="O9" s="22"/>
      <c r="P9" s="22"/>
      <c r="Q9" s="21"/>
      <c r="R9" s="21"/>
      <c r="S9" s="21"/>
      <c r="X9" s="87" t="s">
        <v>9</v>
      </c>
      <c r="Y9" s="93" t="s">
        <v>193</v>
      </c>
      <c r="AF9"/>
    </row>
    <row r="10" spans="1:48" ht="17.25" customHeight="1" x14ac:dyDescent="0.2">
      <c r="A10"/>
      <c r="B10" s="11"/>
      <c r="C10" s="40" t="s">
        <v>201</v>
      </c>
      <c r="D10" s="10"/>
      <c r="E10" s="10"/>
      <c r="F10" s="10"/>
      <c r="G10" s="23"/>
      <c r="H10" s="23"/>
      <c r="I10" s="10"/>
      <c r="J10" s="43"/>
      <c r="K10" s="43"/>
      <c r="L10" s="10"/>
      <c r="M10" s="23"/>
      <c r="N10" s="23"/>
      <c r="O10" s="43"/>
      <c r="P10" s="43"/>
      <c r="Q10" s="23"/>
      <c r="R10" s="21"/>
      <c r="S10" s="21"/>
      <c r="X10" s="87"/>
      <c r="Y10" s="94"/>
    </row>
    <row r="11" spans="1:48" ht="17.25" customHeight="1" x14ac:dyDescent="0.2">
      <c r="A11"/>
      <c r="B11" s="11"/>
      <c r="C11" s="40" t="s">
        <v>200</v>
      </c>
      <c r="D11" s="10"/>
      <c r="E11" s="10"/>
      <c r="F11" s="10"/>
      <c r="G11" s="23"/>
      <c r="H11" s="23"/>
      <c r="I11" s="10"/>
      <c r="J11" s="43"/>
      <c r="K11" s="43"/>
      <c r="L11" s="10"/>
      <c r="M11" s="23"/>
      <c r="N11" s="23"/>
      <c r="O11" s="43"/>
      <c r="P11" s="43"/>
      <c r="Q11" s="23"/>
      <c r="R11" s="21"/>
      <c r="S11" s="21"/>
      <c r="AA11" s="76" t="s">
        <v>158</v>
      </c>
      <c r="AB11" s="17" t="s">
        <v>159</v>
      </c>
      <c r="AC11" s="17" t="s">
        <v>167</v>
      </c>
      <c r="AD11" s="80" t="s">
        <v>2</v>
      </c>
      <c r="AE11" s="79" t="s">
        <v>10</v>
      </c>
      <c r="AF11" s="76" t="s">
        <v>0</v>
      </c>
      <c r="AG11" s="79" t="s">
        <v>22</v>
      </c>
      <c r="AH11" s="80" t="s">
        <v>3</v>
      </c>
      <c r="AI11" s="79"/>
      <c r="AJ11" s="79"/>
      <c r="AK11" s="79"/>
      <c r="AL11" s="79" t="s">
        <v>160</v>
      </c>
      <c r="AM11" s="79"/>
      <c r="AN11" s="79" t="s">
        <v>161</v>
      </c>
      <c r="AO11" s="76"/>
      <c r="AP11" s="79" t="s">
        <v>1</v>
      </c>
      <c r="AQ11" s="79" t="s">
        <v>165</v>
      </c>
      <c r="AR11" s="82" t="s">
        <v>37</v>
      </c>
      <c r="AV11" t="s">
        <v>187</v>
      </c>
    </row>
    <row r="12" spans="1:48" ht="17.25" customHeight="1" x14ac:dyDescent="0.2">
      <c r="A12"/>
      <c r="B12" s="11"/>
      <c r="C12" s="40" t="s">
        <v>202</v>
      </c>
      <c r="D12" s="10"/>
      <c r="E12" s="10"/>
      <c r="F12" s="10"/>
      <c r="G12" s="23"/>
      <c r="H12" s="23"/>
      <c r="I12" s="10"/>
      <c r="J12" s="43"/>
      <c r="K12" s="43"/>
      <c r="L12" s="10"/>
      <c r="M12" s="23"/>
      <c r="N12" s="23"/>
      <c r="O12" s="43"/>
      <c r="P12" s="43"/>
      <c r="Q12" s="23"/>
      <c r="R12" s="21"/>
      <c r="S12" s="21"/>
      <c r="T12" t="s">
        <v>42</v>
      </c>
      <c r="AA12" s="76"/>
      <c r="AB12" s="18" t="s">
        <v>162</v>
      </c>
      <c r="AC12" s="18" t="s">
        <v>164</v>
      </c>
      <c r="AD12" s="80"/>
      <c r="AE12" s="79"/>
      <c r="AF12" s="76"/>
      <c r="AG12" s="79"/>
      <c r="AH12" s="19" t="s">
        <v>18</v>
      </c>
      <c r="AI12" s="20" t="s">
        <v>45</v>
      </c>
      <c r="AJ12" s="19" t="s">
        <v>18</v>
      </c>
      <c r="AK12" s="20" t="s">
        <v>45</v>
      </c>
      <c r="AL12" s="19" t="s">
        <v>46</v>
      </c>
      <c r="AM12" s="20" t="s">
        <v>45</v>
      </c>
      <c r="AN12" s="19" t="s">
        <v>46</v>
      </c>
      <c r="AO12" s="20" t="s">
        <v>45</v>
      </c>
      <c r="AP12" s="79"/>
      <c r="AQ12" s="79"/>
      <c r="AR12" s="80"/>
    </row>
    <row r="13" spans="1:48" ht="17.25" customHeight="1" x14ac:dyDescent="0.2">
      <c r="A13"/>
      <c r="B13" s="11"/>
      <c r="C13" s="40" t="s">
        <v>203</v>
      </c>
      <c r="D13" s="10"/>
      <c r="E13" s="10"/>
      <c r="F13" s="10"/>
      <c r="G13" s="23"/>
      <c r="H13" s="23"/>
      <c r="I13" s="10"/>
      <c r="J13" s="43"/>
      <c r="K13" s="43"/>
      <c r="L13" s="10"/>
      <c r="M13" s="23"/>
      <c r="N13" s="23"/>
      <c r="O13" s="43"/>
      <c r="P13" s="43"/>
      <c r="Q13" s="23"/>
      <c r="R13" s="21"/>
      <c r="S13" s="21"/>
      <c r="T13" s="25"/>
      <c r="U13" s="84" t="s">
        <v>4</v>
      </c>
      <c r="V13" s="85"/>
      <c r="W13" s="86" t="s">
        <v>181</v>
      </c>
      <c r="X13" s="87" t="s">
        <v>9</v>
      </c>
      <c r="Y13" s="87"/>
      <c r="AC13" t="s">
        <v>168</v>
      </c>
      <c r="AE13" s="5" t="s">
        <v>11</v>
      </c>
      <c r="AF13" s="5">
        <v>1</v>
      </c>
      <c r="AG13" s="5" t="s">
        <v>23</v>
      </c>
      <c r="AL13" s="5" t="s">
        <v>20</v>
      </c>
      <c r="AN13" t="s">
        <v>26</v>
      </c>
      <c r="AQ13" s="5" t="str">
        <f>AT13&amp;AU13</f>
        <v>男子100ｍ</v>
      </c>
      <c r="AR13" s="5" t="s">
        <v>37</v>
      </c>
      <c r="AT13" t="s">
        <v>6</v>
      </c>
      <c r="AU13" t="s">
        <v>154</v>
      </c>
      <c r="AV13" t="s">
        <v>57</v>
      </c>
    </row>
    <row r="14" spans="1:48" ht="17.25" customHeight="1" x14ac:dyDescent="0.2">
      <c r="A14"/>
      <c r="B14" s="11"/>
      <c r="C14" s="40" t="s">
        <v>204</v>
      </c>
      <c r="D14" s="10"/>
      <c r="E14" s="10"/>
      <c r="F14" s="10"/>
      <c r="G14" s="23"/>
      <c r="H14" s="23"/>
      <c r="I14" s="10"/>
      <c r="J14" s="43"/>
      <c r="K14" s="43"/>
      <c r="L14" s="10"/>
      <c r="M14" s="23"/>
      <c r="N14" s="23"/>
      <c r="O14" s="43"/>
      <c r="P14" s="43"/>
      <c r="Q14" s="23"/>
      <c r="R14" s="21"/>
      <c r="S14" s="21"/>
      <c r="T14" s="35" t="s">
        <v>36</v>
      </c>
      <c r="U14" s="33" t="s">
        <v>23</v>
      </c>
      <c r="V14" s="33" t="s">
        <v>24</v>
      </c>
      <c r="W14" s="87"/>
      <c r="X14" s="33" t="s">
        <v>195</v>
      </c>
      <c r="Y14" s="34" t="s">
        <v>194</v>
      </c>
      <c r="AC14" t="s">
        <v>163</v>
      </c>
      <c r="AE14" s="5" t="s">
        <v>12</v>
      </c>
      <c r="AF14" s="5">
        <v>2</v>
      </c>
      <c r="AG14" s="5" t="s">
        <v>24</v>
      </c>
      <c r="AL14" s="5" t="s">
        <v>27</v>
      </c>
      <c r="AN14" t="s">
        <v>173</v>
      </c>
      <c r="AQ14" s="5" t="str">
        <f t="shared" ref="AQ14:AQ43" si="0">AT14&amp;AU14</f>
        <v>男子200ｍ</v>
      </c>
      <c r="AT14" t="s">
        <v>6</v>
      </c>
      <c r="AU14" t="s">
        <v>182</v>
      </c>
      <c r="AV14" t="s">
        <v>54</v>
      </c>
    </row>
    <row r="15" spans="1:48" ht="17.25" customHeight="1" x14ac:dyDescent="0.2">
      <c r="A15"/>
      <c r="B15" s="11"/>
      <c r="C15" s="40" t="s">
        <v>205</v>
      </c>
      <c r="D15" s="40"/>
      <c r="E15" s="40"/>
      <c r="F15" s="40"/>
      <c r="G15" s="40"/>
      <c r="H15" s="40"/>
      <c r="I15" s="40"/>
      <c r="J15" s="41"/>
      <c r="K15" s="41"/>
      <c r="L15" s="40"/>
      <c r="M15" s="40"/>
      <c r="N15" s="40"/>
      <c r="O15" s="41"/>
      <c r="P15" s="41"/>
      <c r="Q15" s="40"/>
      <c r="R15" s="21"/>
      <c r="S15" s="21"/>
      <c r="T15" s="26" t="s">
        <v>8</v>
      </c>
      <c r="U15" s="50">
        <f>COUNTIF($G$20:$G$119,U14)</f>
        <v>9</v>
      </c>
      <c r="V15" s="50">
        <f>COUNTIF($G$20:$G$119,V14)</f>
        <v>4</v>
      </c>
      <c r="W15" s="38">
        <f>COUNTA(H20:H119,J20:J119)</f>
        <v>9</v>
      </c>
      <c r="X15" s="51">
        <f>U27+X27</f>
        <v>4</v>
      </c>
      <c r="Y15" s="50">
        <f>SUM(R20:R119)</f>
        <v>8</v>
      </c>
      <c r="AF15" s="5">
        <v>3</v>
      </c>
      <c r="AL15" s="5" t="s">
        <v>28</v>
      </c>
      <c r="AN15" t="s">
        <v>174</v>
      </c>
      <c r="AQ15" s="5" t="str">
        <f t="shared" si="0"/>
        <v>男子400ｍ</v>
      </c>
      <c r="AT15" t="s">
        <v>6</v>
      </c>
      <c r="AU15" t="s">
        <v>155</v>
      </c>
      <c r="AV15" t="s">
        <v>48</v>
      </c>
    </row>
    <row r="16" spans="1:48" ht="17.25" customHeight="1" x14ac:dyDescent="0.2">
      <c r="A16"/>
      <c r="B16" s="11"/>
      <c r="C16" s="40" t="s">
        <v>206</v>
      </c>
      <c r="D16" s="40"/>
      <c r="E16" s="40"/>
      <c r="F16" s="40"/>
      <c r="G16" s="40"/>
      <c r="H16" s="40"/>
      <c r="I16" s="40"/>
      <c r="J16" s="41"/>
      <c r="K16" s="41"/>
      <c r="L16" s="40"/>
      <c r="M16" s="40"/>
      <c r="N16" s="40"/>
      <c r="O16" s="41"/>
      <c r="P16" s="41"/>
      <c r="Q16" s="40"/>
      <c r="R16" s="21"/>
      <c r="S16" s="21"/>
      <c r="T16" s="26" t="s">
        <v>5</v>
      </c>
      <c r="U16" s="74">
        <f>U15*800+V15*1300</f>
        <v>12400</v>
      </c>
      <c r="V16" s="75"/>
      <c r="W16" s="39"/>
      <c r="X16" s="52">
        <f>X15*1000</f>
        <v>4000</v>
      </c>
      <c r="Y16" s="53">
        <f>Y15*500</f>
        <v>4000</v>
      </c>
      <c r="AF16" s="5">
        <v>4</v>
      </c>
      <c r="AL16" s="5" t="s">
        <v>29</v>
      </c>
      <c r="AN16" t="s">
        <v>175</v>
      </c>
      <c r="AQ16" s="5" t="str">
        <f t="shared" si="0"/>
        <v>男子800ｍ</v>
      </c>
      <c r="AT16" t="s">
        <v>6</v>
      </c>
      <c r="AU16" t="s">
        <v>156</v>
      </c>
      <c r="AV16" t="s">
        <v>52</v>
      </c>
    </row>
    <row r="17" spans="1:48" ht="17.25" customHeight="1" x14ac:dyDescent="0.2">
      <c r="C17" s="40" t="s">
        <v>207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 s="21"/>
      <c r="T17" s="25"/>
      <c r="U17" s="25"/>
      <c r="V17" s="25"/>
      <c r="W17" s="25"/>
      <c r="X17" s="25"/>
      <c r="Y17" s="25"/>
      <c r="AF17" s="5" t="s">
        <v>170</v>
      </c>
      <c r="AL17" s="5" t="s">
        <v>30</v>
      </c>
      <c r="AN17" t="s">
        <v>176</v>
      </c>
      <c r="AQ17" s="5" t="str">
        <f t="shared" si="0"/>
        <v>男子1500ｍ</v>
      </c>
      <c r="AT17" t="s">
        <v>6</v>
      </c>
      <c r="AU17" t="s">
        <v>25</v>
      </c>
      <c r="AV17" t="s">
        <v>55</v>
      </c>
    </row>
    <row r="18" spans="1:48" ht="16.5" customHeight="1" x14ac:dyDescent="0.2">
      <c r="A18" s="76" t="s">
        <v>158</v>
      </c>
      <c r="B18" s="77" t="s">
        <v>19</v>
      </c>
      <c r="C18" s="79" t="s">
        <v>2</v>
      </c>
      <c r="D18" s="80" t="s">
        <v>186</v>
      </c>
      <c r="E18" s="79" t="s">
        <v>10</v>
      </c>
      <c r="F18" s="76" t="s">
        <v>0</v>
      </c>
      <c r="G18" s="79" t="s">
        <v>22</v>
      </c>
      <c r="H18" s="80" t="s">
        <v>3</v>
      </c>
      <c r="I18" s="79"/>
      <c r="J18" s="79"/>
      <c r="K18" s="79"/>
      <c r="L18" s="79" t="s">
        <v>197</v>
      </c>
      <c r="M18" s="79"/>
      <c r="N18" s="79" t="s">
        <v>198</v>
      </c>
      <c r="O18" s="76"/>
      <c r="P18" s="81" t="s">
        <v>259</v>
      </c>
      <c r="Q18" s="82" t="s">
        <v>37</v>
      </c>
      <c r="R18" s="82" t="s">
        <v>192</v>
      </c>
      <c r="S18" s="21"/>
      <c r="T18" s="83" t="s">
        <v>191</v>
      </c>
      <c r="U18" s="83"/>
      <c r="V18" s="83"/>
      <c r="W18" s="72">
        <f>U16+X16+Y16</f>
        <v>20400</v>
      </c>
      <c r="X18" s="73"/>
      <c r="AF18" s="5" t="s">
        <v>171</v>
      </c>
      <c r="AL18" s="5" t="s">
        <v>31</v>
      </c>
      <c r="AN18" t="s">
        <v>177</v>
      </c>
      <c r="AQ18" s="5" t="str">
        <f t="shared" si="0"/>
        <v>男子5000ｍ</v>
      </c>
      <c r="AT18" t="s">
        <v>6</v>
      </c>
      <c r="AU18" t="s">
        <v>157</v>
      </c>
      <c r="AV18" t="s">
        <v>51</v>
      </c>
    </row>
    <row r="19" spans="1:48" ht="16.5" customHeight="1" x14ac:dyDescent="0.2">
      <c r="A19" s="76"/>
      <c r="B19" s="78"/>
      <c r="C19" s="79"/>
      <c r="D19" s="80"/>
      <c r="E19" s="79"/>
      <c r="F19" s="76"/>
      <c r="G19" s="79"/>
      <c r="H19" s="19" t="s">
        <v>18</v>
      </c>
      <c r="I19" s="20" t="s">
        <v>45</v>
      </c>
      <c r="J19" s="19" t="s">
        <v>18</v>
      </c>
      <c r="K19" s="20" t="s">
        <v>45</v>
      </c>
      <c r="L19" s="19" t="s">
        <v>46</v>
      </c>
      <c r="M19" s="20" t="s">
        <v>45</v>
      </c>
      <c r="N19" s="19" t="s">
        <v>46</v>
      </c>
      <c r="O19" s="20" t="s">
        <v>45</v>
      </c>
      <c r="P19" s="79"/>
      <c r="Q19" s="80"/>
      <c r="R19" s="80"/>
      <c r="S19" s="21"/>
      <c r="AF19" s="5" t="s">
        <v>172</v>
      </c>
      <c r="AL19" s="5" t="s">
        <v>32</v>
      </c>
      <c r="AN19" t="s">
        <v>178</v>
      </c>
      <c r="AQ19" s="5" t="str">
        <f t="shared" si="0"/>
        <v>男子110ｍH</v>
      </c>
      <c r="AT19" t="s">
        <v>6</v>
      </c>
      <c r="AU19" t="s">
        <v>183</v>
      </c>
      <c r="AV19" t="s">
        <v>53</v>
      </c>
    </row>
    <row r="20" spans="1:48" ht="16.5" customHeight="1" x14ac:dyDescent="0.2">
      <c r="A20" s="14">
        <v>1</v>
      </c>
      <c r="B20" s="14"/>
      <c r="C20" s="14" t="s">
        <v>217</v>
      </c>
      <c r="D20" s="14" t="s">
        <v>222</v>
      </c>
      <c r="E20" s="14" t="s">
        <v>11</v>
      </c>
      <c r="F20" s="14"/>
      <c r="G20" s="14" t="s">
        <v>24</v>
      </c>
      <c r="H20" s="27" t="s">
        <v>228</v>
      </c>
      <c r="I20" s="28">
        <v>1122</v>
      </c>
      <c r="J20" s="27" t="s">
        <v>250</v>
      </c>
      <c r="K20" s="28">
        <v>1324</v>
      </c>
      <c r="L20" s="27" t="s">
        <v>26</v>
      </c>
      <c r="M20" s="28">
        <v>4322</v>
      </c>
      <c r="N20" s="27" t="s">
        <v>173</v>
      </c>
      <c r="O20" s="28">
        <v>31122</v>
      </c>
      <c r="P20" s="14">
        <v>30000</v>
      </c>
      <c r="Q20" s="14"/>
      <c r="R20" s="14">
        <f>IF(H20="",IF(L20="",IF(N20="","",1),1),0)</f>
        <v>0</v>
      </c>
      <c r="S20" s="21"/>
      <c r="T20" s="9" t="s">
        <v>26</v>
      </c>
      <c r="U20" s="9">
        <f>IF(COUNTIF($L$20:$L$119,T20)&gt;0,1,0)</f>
        <v>1</v>
      </c>
      <c r="W20" s="9" t="s">
        <v>26</v>
      </c>
      <c r="X20" s="9">
        <f>IF(COUNTIF($N$20:$N$119,W20)&gt;0,1,0)</f>
        <v>0</v>
      </c>
      <c r="AQ20" s="5" t="str">
        <f t="shared" si="0"/>
        <v>男子走高跳</v>
      </c>
      <c r="AT20" t="s">
        <v>6</v>
      </c>
      <c r="AU20" t="s">
        <v>14</v>
      </c>
      <c r="AV20" t="s">
        <v>49</v>
      </c>
    </row>
    <row r="21" spans="1:48" ht="16.5" customHeight="1" x14ac:dyDescent="0.2">
      <c r="A21" s="15">
        <v>2</v>
      </c>
      <c r="B21" s="15"/>
      <c r="C21" s="15" t="s">
        <v>218</v>
      </c>
      <c r="D21" s="15" t="s">
        <v>223</v>
      </c>
      <c r="E21" s="15" t="s">
        <v>11</v>
      </c>
      <c r="F21" s="15">
        <v>4</v>
      </c>
      <c r="G21" s="15" t="s">
        <v>24</v>
      </c>
      <c r="H21" s="29" t="s">
        <v>229</v>
      </c>
      <c r="I21" s="30">
        <v>50505</v>
      </c>
      <c r="J21" s="29" t="s">
        <v>257</v>
      </c>
      <c r="K21" s="30">
        <v>2156</v>
      </c>
      <c r="L21" s="29" t="s">
        <v>26</v>
      </c>
      <c r="M21" s="30"/>
      <c r="N21" s="29"/>
      <c r="O21" s="30"/>
      <c r="P21" s="15">
        <v>30001</v>
      </c>
      <c r="Q21" s="15"/>
      <c r="R21" s="15">
        <f t="shared" ref="R21:R84" si="1">IF(H21="",IF(L21="",IF(N21="","",1),1),0)</f>
        <v>0</v>
      </c>
      <c r="S21" s="21"/>
      <c r="T21" s="9" t="s">
        <v>173</v>
      </c>
      <c r="U21" s="9">
        <f t="shared" ref="U21:U26" si="2">IF(COUNTIF($L$20:$L$119,T21)&gt;0,1,0)</f>
        <v>0</v>
      </c>
      <c r="W21" s="9" t="s">
        <v>173</v>
      </c>
      <c r="X21" s="9">
        <f t="shared" ref="X21:X26" si="3">IF(COUNTIF($N$20:$N$119,W21)&gt;0,1,0)</f>
        <v>1</v>
      </c>
      <c r="AQ21" s="5" t="str">
        <f t="shared" si="0"/>
        <v>男子走幅跳</v>
      </c>
      <c r="AT21" t="s">
        <v>6</v>
      </c>
      <c r="AU21" t="s">
        <v>13</v>
      </c>
      <c r="AV21" t="s">
        <v>50</v>
      </c>
    </row>
    <row r="22" spans="1:48" ht="16.5" customHeight="1" x14ac:dyDescent="0.2">
      <c r="A22" s="15">
        <v>3</v>
      </c>
      <c r="B22" s="15"/>
      <c r="C22" s="15" t="s">
        <v>219</v>
      </c>
      <c r="D22" s="15" t="s">
        <v>224</v>
      </c>
      <c r="E22" s="15" t="s">
        <v>11</v>
      </c>
      <c r="F22" s="15">
        <v>3</v>
      </c>
      <c r="G22" s="15" t="s">
        <v>23</v>
      </c>
      <c r="H22" s="29" t="s">
        <v>230</v>
      </c>
      <c r="I22" s="30">
        <v>2311</v>
      </c>
      <c r="J22" s="29" t="s">
        <v>258</v>
      </c>
      <c r="K22" s="30">
        <v>3578</v>
      </c>
      <c r="L22" s="29" t="s">
        <v>26</v>
      </c>
      <c r="M22" s="30"/>
      <c r="N22" s="29" t="s">
        <v>173</v>
      </c>
      <c r="O22" s="30"/>
      <c r="P22" s="15">
        <v>30002</v>
      </c>
      <c r="Q22" s="15"/>
      <c r="R22" s="15">
        <f t="shared" si="1"/>
        <v>0</v>
      </c>
      <c r="S22" s="21"/>
      <c r="T22" s="9" t="s">
        <v>174</v>
      </c>
      <c r="U22" s="9">
        <f t="shared" si="2"/>
        <v>0</v>
      </c>
      <c r="W22" s="9" t="s">
        <v>174</v>
      </c>
      <c r="X22" s="9">
        <f t="shared" si="3"/>
        <v>1</v>
      </c>
      <c r="AQ22" s="5" t="str">
        <f t="shared" si="0"/>
        <v>男子三段跳</v>
      </c>
      <c r="AT22" t="s">
        <v>6</v>
      </c>
      <c r="AU22" t="s">
        <v>15</v>
      </c>
      <c r="AV22" t="s">
        <v>120</v>
      </c>
    </row>
    <row r="23" spans="1:48" ht="16.5" customHeight="1" x14ac:dyDescent="0.2">
      <c r="A23" s="15">
        <v>4</v>
      </c>
      <c r="B23" s="15"/>
      <c r="C23" s="15" t="s">
        <v>220</v>
      </c>
      <c r="D23" s="15" t="s">
        <v>225</v>
      </c>
      <c r="E23" s="15" t="s">
        <v>11</v>
      </c>
      <c r="F23" s="15" t="s">
        <v>227</v>
      </c>
      <c r="G23" s="15" t="s">
        <v>23</v>
      </c>
      <c r="H23" s="29" t="s">
        <v>231</v>
      </c>
      <c r="I23" s="30">
        <v>198</v>
      </c>
      <c r="J23" s="29" t="s">
        <v>256</v>
      </c>
      <c r="K23" s="30">
        <v>1567</v>
      </c>
      <c r="L23" s="29" t="s">
        <v>26</v>
      </c>
      <c r="M23" s="30"/>
      <c r="N23" s="29" t="s">
        <v>174</v>
      </c>
      <c r="O23" s="30">
        <v>23844</v>
      </c>
      <c r="P23" s="15">
        <v>30003</v>
      </c>
      <c r="Q23" s="15"/>
      <c r="R23" s="15">
        <f t="shared" si="1"/>
        <v>0</v>
      </c>
      <c r="S23" s="21"/>
      <c r="T23" s="9" t="s">
        <v>175</v>
      </c>
      <c r="U23" s="9">
        <f t="shared" si="2"/>
        <v>0</v>
      </c>
      <c r="W23" s="9" t="s">
        <v>175</v>
      </c>
      <c r="X23" s="9">
        <f t="shared" si="3"/>
        <v>1</v>
      </c>
      <c r="AQ23" s="5" t="str">
        <f t="shared" si="0"/>
        <v>男子砲丸投</v>
      </c>
      <c r="AT23" t="s">
        <v>6</v>
      </c>
      <c r="AU23" t="s">
        <v>17</v>
      </c>
      <c r="AV23" t="s">
        <v>62</v>
      </c>
    </row>
    <row r="24" spans="1:48" ht="16.5" customHeight="1" x14ac:dyDescent="0.2">
      <c r="A24" s="16">
        <v>5</v>
      </c>
      <c r="B24" s="16"/>
      <c r="C24" s="16" t="s">
        <v>221</v>
      </c>
      <c r="D24" s="16" t="s">
        <v>226</v>
      </c>
      <c r="E24" s="16" t="s">
        <v>12</v>
      </c>
      <c r="F24" s="16">
        <v>1</v>
      </c>
      <c r="G24" s="16" t="s">
        <v>23</v>
      </c>
      <c r="H24" s="31" t="s">
        <v>232</v>
      </c>
      <c r="I24" s="32">
        <v>10034</v>
      </c>
      <c r="J24" s="31"/>
      <c r="K24" s="32"/>
      <c r="L24" s="31"/>
      <c r="M24" s="32"/>
      <c r="N24" s="31"/>
      <c r="O24" s="32"/>
      <c r="P24" s="16">
        <v>30004</v>
      </c>
      <c r="Q24" s="16"/>
      <c r="R24" s="16">
        <f t="shared" si="1"/>
        <v>0</v>
      </c>
      <c r="S24" s="21"/>
      <c r="T24" s="9" t="s">
        <v>176</v>
      </c>
      <c r="U24" s="9">
        <f t="shared" si="2"/>
        <v>0</v>
      </c>
      <c r="W24" s="9" t="s">
        <v>176</v>
      </c>
      <c r="X24" s="9">
        <f t="shared" si="3"/>
        <v>0</v>
      </c>
      <c r="AQ24" s="5" t="str">
        <f t="shared" si="0"/>
        <v>男子高校砲丸投</v>
      </c>
      <c r="AT24" t="s">
        <v>185</v>
      </c>
      <c r="AU24" t="s">
        <v>17</v>
      </c>
      <c r="AV24" t="s">
        <v>126</v>
      </c>
    </row>
    <row r="25" spans="1:48" ht="16.5" customHeight="1" x14ac:dyDescent="0.2">
      <c r="A25" s="14">
        <v>6</v>
      </c>
      <c r="B25" s="14"/>
      <c r="C25" s="14" t="s">
        <v>233</v>
      </c>
      <c r="D25" s="14" t="s">
        <v>241</v>
      </c>
      <c r="E25" s="14" t="s">
        <v>11</v>
      </c>
      <c r="F25" s="14"/>
      <c r="G25" s="14" t="s">
        <v>24</v>
      </c>
      <c r="H25" s="27"/>
      <c r="I25" s="28"/>
      <c r="J25" s="27"/>
      <c r="K25" s="28"/>
      <c r="L25" s="27"/>
      <c r="M25" s="28"/>
      <c r="N25" s="27" t="s">
        <v>173</v>
      </c>
      <c r="O25" s="28"/>
      <c r="P25" s="14">
        <v>30005</v>
      </c>
      <c r="Q25" s="14"/>
      <c r="R25" s="14">
        <f t="shared" si="1"/>
        <v>1</v>
      </c>
      <c r="S25" s="21"/>
      <c r="T25" s="9" t="s">
        <v>177</v>
      </c>
      <c r="U25" s="9">
        <f t="shared" si="2"/>
        <v>0</v>
      </c>
      <c r="W25" s="9" t="s">
        <v>177</v>
      </c>
      <c r="X25" s="9">
        <f t="shared" si="3"/>
        <v>0</v>
      </c>
      <c r="AA25" s="6" t="s">
        <v>38</v>
      </c>
      <c r="AQ25" s="5" t="str">
        <f>AT25&amp;AU25</f>
        <v>男子円盤投</v>
      </c>
      <c r="AT25" t="s">
        <v>6</v>
      </c>
      <c r="AU25" t="s">
        <v>21</v>
      </c>
      <c r="AV25" t="s">
        <v>124</v>
      </c>
    </row>
    <row r="26" spans="1:48" ht="16.5" customHeight="1" x14ac:dyDescent="0.2">
      <c r="A26" s="15">
        <v>7</v>
      </c>
      <c r="B26" s="15"/>
      <c r="C26" s="15" t="s">
        <v>234</v>
      </c>
      <c r="D26" s="15" t="s">
        <v>242</v>
      </c>
      <c r="E26" s="15" t="s">
        <v>11</v>
      </c>
      <c r="F26" s="15">
        <v>3</v>
      </c>
      <c r="G26" s="15" t="s">
        <v>23</v>
      </c>
      <c r="H26" s="29"/>
      <c r="I26" s="30"/>
      <c r="J26" s="29"/>
      <c r="K26" s="30"/>
      <c r="L26" s="29"/>
      <c r="M26" s="30"/>
      <c r="N26" s="29" t="s">
        <v>174</v>
      </c>
      <c r="O26" s="30">
        <v>22899</v>
      </c>
      <c r="P26" s="15">
        <v>30006</v>
      </c>
      <c r="Q26" s="15"/>
      <c r="R26" s="15">
        <f t="shared" si="1"/>
        <v>1</v>
      </c>
      <c r="S26" s="21"/>
      <c r="T26" s="9" t="s">
        <v>178</v>
      </c>
      <c r="U26" s="9">
        <f t="shared" si="2"/>
        <v>0</v>
      </c>
      <c r="W26" s="9" t="s">
        <v>178</v>
      </c>
      <c r="X26" s="9">
        <f t="shared" si="3"/>
        <v>0</v>
      </c>
      <c r="AA26" s="6" t="s">
        <v>39</v>
      </c>
      <c r="AQ26" s="5" t="str">
        <f>AT26&amp;AU26</f>
        <v>男子高校円盤投</v>
      </c>
      <c r="AT26" t="s">
        <v>185</v>
      </c>
      <c r="AU26" t="s">
        <v>21</v>
      </c>
      <c r="AV26" t="s">
        <v>128</v>
      </c>
    </row>
    <row r="27" spans="1:48" ht="16.5" customHeight="1" x14ac:dyDescent="0.2">
      <c r="A27" s="15">
        <v>8</v>
      </c>
      <c r="B27" s="15"/>
      <c r="C27" s="15" t="s">
        <v>235</v>
      </c>
      <c r="D27" s="15" t="s">
        <v>243</v>
      </c>
      <c r="E27" s="15" t="s">
        <v>11</v>
      </c>
      <c r="F27" s="15">
        <v>2</v>
      </c>
      <c r="G27" s="15" t="s">
        <v>23</v>
      </c>
      <c r="H27" s="29"/>
      <c r="I27" s="30"/>
      <c r="J27" s="29"/>
      <c r="K27" s="30"/>
      <c r="L27" s="29"/>
      <c r="M27" s="30"/>
      <c r="N27" s="29" t="s">
        <v>174</v>
      </c>
      <c r="O27" s="30"/>
      <c r="P27" s="15">
        <v>30007</v>
      </c>
      <c r="Q27" s="15"/>
      <c r="R27" s="15">
        <f t="shared" si="1"/>
        <v>1</v>
      </c>
      <c r="S27" s="21"/>
      <c r="U27" s="9">
        <f>SUM(U20:U26)</f>
        <v>1</v>
      </c>
      <c r="X27" s="9">
        <f>SUM(X20:X26)</f>
        <v>3</v>
      </c>
      <c r="AA27" s="6" t="s">
        <v>40</v>
      </c>
      <c r="AQ27" s="5" t="str">
        <f t="shared" si="0"/>
        <v>男子やり投</v>
      </c>
      <c r="AT27" t="s">
        <v>6</v>
      </c>
      <c r="AU27" t="s">
        <v>153</v>
      </c>
      <c r="AV27" t="s">
        <v>152</v>
      </c>
    </row>
    <row r="28" spans="1:48" ht="16.5" customHeight="1" x14ac:dyDescent="0.2">
      <c r="A28" s="15">
        <v>9</v>
      </c>
      <c r="B28" s="15"/>
      <c r="C28" s="15" t="s">
        <v>236</v>
      </c>
      <c r="D28" s="15" t="s">
        <v>244</v>
      </c>
      <c r="E28" s="15" t="s">
        <v>11</v>
      </c>
      <c r="F28" s="15">
        <v>1</v>
      </c>
      <c r="G28" s="15" t="s">
        <v>23</v>
      </c>
      <c r="H28" s="29"/>
      <c r="I28" s="30"/>
      <c r="J28" s="29"/>
      <c r="K28" s="30"/>
      <c r="L28" s="29"/>
      <c r="M28" s="30"/>
      <c r="N28" s="29" t="s">
        <v>175</v>
      </c>
      <c r="O28" s="30"/>
      <c r="P28" s="15">
        <v>30008</v>
      </c>
      <c r="Q28" s="15" t="s">
        <v>166</v>
      </c>
      <c r="R28" s="15">
        <f t="shared" si="1"/>
        <v>1</v>
      </c>
      <c r="S28" s="21"/>
      <c r="AA28" s="6" t="s">
        <v>43</v>
      </c>
      <c r="AQ28" s="5" t="str">
        <f t="shared" si="0"/>
        <v>男子40才
100ｍ</v>
      </c>
      <c r="AT28" t="s">
        <v>6</v>
      </c>
      <c r="AU28" t="s">
        <v>33</v>
      </c>
      <c r="AV28" t="s">
        <v>149</v>
      </c>
    </row>
    <row r="29" spans="1:48" ht="16.5" customHeight="1" x14ac:dyDescent="0.2">
      <c r="A29" s="16">
        <v>10</v>
      </c>
      <c r="B29" s="16"/>
      <c r="C29" s="16" t="s">
        <v>237</v>
      </c>
      <c r="D29" s="16" t="s">
        <v>245</v>
      </c>
      <c r="E29" s="16" t="s">
        <v>11</v>
      </c>
      <c r="F29" s="16"/>
      <c r="G29" s="16" t="s">
        <v>24</v>
      </c>
      <c r="H29" s="31"/>
      <c r="I29" s="32"/>
      <c r="J29" s="31"/>
      <c r="K29" s="32"/>
      <c r="L29" s="31"/>
      <c r="M29" s="32"/>
      <c r="N29" s="31" t="s">
        <v>175</v>
      </c>
      <c r="O29" s="32"/>
      <c r="P29" s="16">
        <v>30009</v>
      </c>
      <c r="Q29" s="16" t="s">
        <v>37</v>
      </c>
      <c r="R29" s="16">
        <f t="shared" si="1"/>
        <v>1</v>
      </c>
      <c r="S29" s="21"/>
      <c r="AA29" s="6" t="s">
        <v>44</v>
      </c>
      <c r="AB29" s="3"/>
      <c r="AC29" s="3"/>
      <c r="AD29" s="5"/>
      <c r="AE29" s="3"/>
      <c r="AG29" s="3"/>
      <c r="AQ29" s="5" t="str">
        <f t="shared" si="0"/>
        <v>男子40才
1500ｍ</v>
      </c>
      <c r="AT29" t="s">
        <v>6</v>
      </c>
      <c r="AU29" t="s">
        <v>34</v>
      </c>
      <c r="AV29" t="s">
        <v>122</v>
      </c>
    </row>
    <row r="30" spans="1:48" ht="16.5" customHeight="1" x14ac:dyDescent="0.2">
      <c r="A30" s="14">
        <v>11</v>
      </c>
      <c r="B30" s="14"/>
      <c r="C30" s="14" t="s">
        <v>238</v>
      </c>
      <c r="D30" s="14" t="s">
        <v>246</v>
      </c>
      <c r="E30" s="14" t="s">
        <v>11</v>
      </c>
      <c r="F30" s="14" t="s">
        <v>249</v>
      </c>
      <c r="G30" s="14" t="s">
        <v>23</v>
      </c>
      <c r="H30" s="27"/>
      <c r="I30" s="28"/>
      <c r="J30" s="27"/>
      <c r="K30" s="28"/>
      <c r="L30" s="27"/>
      <c r="M30" s="28"/>
      <c r="N30" s="27" t="s">
        <v>173</v>
      </c>
      <c r="O30" s="28"/>
      <c r="P30" s="14">
        <v>30010</v>
      </c>
      <c r="Q30" s="14"/>
      <c r="R30" s="14">
        <f t="shared" si="1"/>
        <v>1</v>
      </c>
      <c r="S30" s="21"/>
      <c r="AA30" s="6" t="s">
        <v>47</v>
      </c>
      <c r="AB30" s="3"/>
      <c r="AC30" s="3"/>
      <c r="AD30" s="5"/>
      <c r="AE30" s="3"/>
      <c r="AG30" s="3"/>
      <c r="AQ30" s="5" t="str">
        <f t="shared" si="0"/>
        <v>男子50才
1500ｍ</v>
      </c>
      <c r="AT30" t="s">
        <v>6</v>
      </c>
      <c r="AU30" t="s">
        <v>35</v>
      </c>
      <c r="AV30" t="s">
        <v>119</v>
      </c>
    </row>
    <row r="31" spans="1:48" ht="16.5" customHeight="1" x14ac:dyDescent="0.2">
      <c r="A31" s="15">
        <v>12</v>
      </c>
      <c r="B31" s="15"/>
      <c r="C31" s="15" t="s">
        <v>239</v>
      </c>
      <c r="D31" s="15" t="s">
        <v>247</v>
      </c>
      <c r="E31" s="15" t="s">
        <v>11</v>
      </c>
      <c r="F31" s="15" t="s">
        <v>227</v>
      </c>
      <c r="G31" s="15" t="s">
        <v>23</v>
      </c>
      <c r="H31" s="29"/>
      <c r="I31" s="30"/>
      <c r="J31" s="29"/>
      <c r="K31" s="30"/>
      <c r="L31" s="29"/>
      <c r="M31" s="30"/>
      <c r="N31" s="29" t="s">
        <v>175</v>
      </c>
      <c r="O31" s="30"/>
      <c r="P31" s="15">
        <v>30011</v>
      </c>
      <c r="Q31" s="15" t="s">
        <v>166</v>
      </c>
      <c r="R31" s="15">
        <f t="shared" si="1"/>
        <v>1</v>
      </c>
      <c r="S31" s="21"/>
      <c r="AC31" s="5"/>
      <c r="AE31" s="5"/>
      <c r="AQ31" s="5" t="str">
        <f t="shared" si="0"/>
        <v>男子視覚
1500ｍ</v>
      </c>
      <c r="AT31" t="s">
        <v>6</v>
      </c>
      <c r="AU31" t="s">
        <v>41</v>
      </c>
      <c r="AV31" t="s">
        <v>121</v>
      </c>
    </row>
    <row r="32" spans="1:48" ht="16.5" customHeight="1" x14ac:dyDescent="0.2">
      <c r="A32" s="15">
        <v>13</v>
      </c>
      <c r="B32" s="15"/>
      <c r="C32" s="15" t="s">
        <v>240</v>
      </c>
      <c r="D32" s="15" t="s">
        <v>248</v>
      </c>
      <c r="E32" s="15" t="s">
        <v>11</v>
      </c>
      <c r="F32" s="15" t="s">
        <v>169</v>
      </c>
      <c r="G32" s="15" t="s">
        <v>23</v>
      </c>
      <c r="H32" s="29"/>
      <c r="I32" s="30"/>
      <c r="J32" s="29"/>
      <c r="K32" s="30"/>
      <c r="L32" s="29"/>
      <c r="M32" s="30"/>
      <c r="N32" s="29" t="s">
        <v>175</v>
      </c>
      <c r="O32" s="30"/>
      <c r="P32" s="15">
        <v>30012</v>
      </c>
      <c r="Q32" s="15" t="s">
        <v>166</v>
      </c>
      <c r="R32" s="15">
        <f t="shared" si="1"/>
        <v>1</v>
      </c>
      <c r="S32" s="21"/>
      <c r="AC32" s="5"/>
      <c r="AQ32" s="5" t="str">
        <f t="shared" si="0"/>
        <v>女子100ｍ</v>
      </c>
      <c r="AT32" t="s">
        <v>7</v>
      </c>
      <c r="AU32" t="s">
        <v>154</v>
      </c>
      <c r="AV32" t="s">
        <v>117</v>
      </c>
    </row>
    <row r="33" spans="1:48" ht="16.5" customHeight="1" x14ac:dyDescent="0.2">
      <c r="A33" s="15">
        <v>14</v>
      </c>
      <c r="B33" s="15"/>
      <c r="C33" s="15"/>
      <c r="D33" s="15"/>
      <c r="E33" s="15"/>
      <c r="F33" s="15"/>
      <c r="G33" s="15"/>
      <c r="H33" s="29"/>
      <c r="I33" s="30"/>
      <c r="J33" s="29"/>
      <c r="K33" s="30"/>
      <c r="L33" s="29"/>
      <c r="M33" s="30"/>
      <c r="N33" s="29"/>
      <c r="O33" s="30"/>
      <c r="P33" s="15"/>
      <c r="Q33" s="15"/>
      <c r="R33" s="15" t="str">
        <f t="shared" si="1"/>
        <v/>
      </c>
      <c r="S33" s="21"/>
      <c r="AQ33" s="5" t="str">
        <f t="shared" si="0"/>
        <v>女子200ｍ</v>
      </c>
      <c r="AT33" t="s">
        <v>7</v>
      </c>
      <c r="AU33" t="s">
        <v>182</v>
      </c>
      <c r="AV33" t="s">
        <v>130</v>
      </c>
    </row>
    <row r="34" spans="1:48" ht="16.5" customHeight="1" x14ac:dyDescent="0.2">
      <c r="A34" s="16">
        <v>15</v>
      </c>
      <c r="B34" s="16"/>
      <c r="C34" s="16"/>
      <c r="D34" s="16"/>
      <c r="E34" s="16"/>
      <c r="F34" s="16"/>
      <c r="G34" s="16"/>
      <c r="H34" s="31"/>
      <c r="I34" s="32"/>
      <c r="J34" s="31"/>
      <c r="K34" s="32"/>
      <c r="L34" s="31"/>
      <c r="M34" s="32"/>
      <c r="N34" s="31"/>
      <c r="O34" s="32"/>
      <c r="P34" s="16"/>
      <c r="Q34" s="16"/>
      <c r="R34" s="16" t="str">
        <f t="shared" si="1"/>
        <v/>
      </c>
      <c r="S34" s="21"/>
      <c r="AD34" s="5"/>
      <c r="AQ34" s="5" t="str">
        <f t="shared" si="0"/>
        <v>女子400ｍ</v>
      </c>
      <c r="AT34" t="s">
        <v>7</v>
      </c>
      <c r="AU34" t="s">
        <v>155</v>
      </c>
      <c r="AV34" t="s">
        <v>150</v>
      </c>
    </row>
    <row r="35" spans="1:48" ht="16.5" customHeight="1" x14ac:dyDescent="0.2">
      <c r="A35" s="14">
        <v>16</v>
      </c>
      <c r="B35" s="14"/>
      <c r="C35" s="14"/>
      <c r="D35" s="14"/>
      <c r="E35" s="14"/>
      <c r="F35" s="14"/>
      <c r="G35" s="14"/>
      <c r="H35" s="27"/>
      <c r="I35" s="28"/>
      <c r="J35" s="27"/>
      <c r="K35" s="28"/>
      <c r="L35" s="27"/>
      <c r="M35" s="28"/>
      <c r="N35" s="27"/>
      <c r="O35" s="28"/>
      <c r="P35" s="14"/>
      <c r="Q35" s="14"/>
      <c r="R35" s="14" t="str">
        <f t="shared" si="1"/>
        <v/>
      </c>
      <c r="S35" s="21"/>
      <c r="AD35" s="5"/>
      <c r="AQ35" s="5" t="str">
        <f t="shared" si="0"/>
        <v>女子800ｍ</v>
      </c>
      <c r="AT35" t="s">
        <v>7</v>
      </c>
      <c r="AU35" t="s">
        <v>156</v>
      </c>
      <c r="AV35" t="s">
        <v>113</v>
      </c>
    </row>
    <row r="36" spans="1:48" ht="16.5" customHeight="1" x14ac:dyDescent="0.2">
      <c r="A36" s="15">
        <v>17</v>
      </c>
      <c r="B36" s="15"/>
      <c r="C36" s="15"/>
      <c r="D36" s="15"/>
      <c r="E36" s="15"/>
      <c r="F36" s="15"/>
      <c r="G36" s="15"/>
      <c r="H36" s="29"/>
      <c r="I36" s="30"/>
      <c r="J36" s="29"/>
      <c r="K36" s="30"/>
      <c r="L36" s="29"/>
      <c r="M36" s="30"/>
      <c r="N36" s="29"/>
      <c r="O36" s="30"/>
      <c r="P36" s="15"/>
      <c r="Q36" s="15"/>
      <c r="R36" s="15" t="str">
        <f t="shared" si="1"/>
        <v/>
      </c>
      <c r="S36" s="21"/>
      <c r="AD36" s="5"/>
      <c r="AQ36" s="5" t="str">
        <f t="shared" si="0"/>
        <v>女子1500ｍ</v>
      </c>
      <c r="AT36" t="s">
        <v>7</v>
      </c>
      <c r="AU36" t="s">
        <v>25</v>
      </c>
      <c r="AV36" t="s">
        <v>127</v>
      </c>
    </row>
    <row r="37" spans="1:48" ht="16.5" customHeight="1" x14ac:dyDescent="0.2">
      <c r="A37" s="15">
        <v>18</v>
      </c>
      <c r="B37" s="15"/>
      <c r="C37" s="15"/>
      <c r="D37" s="15"/>
      <c r="E37" s="15"/>
      <c r="F37" s="15"/>
      <c r="G37" s="15"/>
      <c r="H37" s="29"/>
      <c r="I37" s="30"/>
      <c r="J37" s="29"/>
      <c r="K37" s="30"/>
      <c r="L37" s="29"/>
      <c r="M37" s="30"/>
      <c r="N37" s="29"/>
      <c r="O37" s="30"/>
      <c r="P37" s="15"/>
      <c r="Q37" s="15"/>
      <c r="R37" s="15" t="str">
        <f t="shared" si="1"/>
        <v/>
      </c>
      <c r="S37" s="21"/>
      <c r="AD37" s="5"/>
      <c r="AQ37" s="5" t="str">
        <f t="shared" si="0"/>
        <v>女子5000ｍ</v>
      </c>
      <c r="AT37" t="s">
        <v>7</v>
      </c>
      <c r="AU37" t="s">
        <v>157</v>
      </c>
      <c r="AV37" t="s">
        <v>102</v>
      </c>
    </row>
    <row r="38" spans="1:48" ht="16.5" customHeight="1" x14ac:dyDescent="0.2">
      <c r="A38" s="15">
        <v>19</v>
      </c>
      <c r="B38" s="15"/>
      <c r="C38" s="15"/>
      <c r="D38" s="15"/>
      <c r="E38" s="15"/>
      <c r="F38" s="15"/>
      <c r="G38" s="15"/>
      <c r="H38" s="29"/>
      <c r="I38" s="30"/>
      <c r="J38" s="29"/>
      <c r="K38" s="30"/>
      <c r="L38" s="29"/>
      <c r="M38" s="30"/>
      <c r="N38" s="29"/>
      <c r="O38" s="30"/>
      <c r="P38" s="15"/>
      <c r="Q38" s="15"/>
      <c r="R38" s="15" t="str">
        <f t="shared" si="1"/>
        <v/>
      </c>
      <c r="S38" s="21"/>
      <c r="AD38" s="5"/>
      <c r="AQ38" s="5" t="str">
        <f t="shared" si="0"/>
        <v>女子100ｍH</v>
      </c>
      <c r="AT38" t="s">
        <v>7</v>
      </c>
      <c r="AU38" t="s">
        <v>184</v>
      </c>
      <c r="AV38" t="s">
        <v>125</v>
      </c>
    </row>
    <row r="39" spans="1:48" ht="16.5" customHeight="1" x14ac:dyDescent="0.2">
      <c r="A39" s="16">
        <v>20</v>
      </c>
      <c r="B39" s="16"/>
      <c r="C39" s="16"/>
      <c r="D39" s="16"/>
      <c r="E39" s="16"/>
      <c r="F39" s="16"/>
      <c r="G39" s="16"/>
      <c r="H39" s="31"/>
      <c r="I39" s="32"/>
      <c r="J39" s="31"/>
      <c r="K39" s="32"/>
      <c r="L39" s="31"/>
      <c r="M39" s="32"/>
      <c r="N39" s="31"/>
      <c r="O39" s="32"/>
      <c r="P39" s="16"/>
      <c r="Q39" s="16"/>
      <c r="R39" s="16" t="str">
        <f t="shared" si="1"/>
        <v/>
      </c>
      <c r="S39" s="21"/>
      <c r="AD39" s="5"/>
      <c r="AQ39" s="5" t="str">
        <f t="shared" si="0"/>
        <v>女子走高跳</v>
      </c>
      <c r="AT39" t="s">
        <v>7</v>
      </c>
      <c r="AU39" t="s">
        <v>14</v>
      </c>
      <c r="AV39" t="s">
        <v>151</v>
      </c>
    </row>
    <row r="40" spans="1:48" ht="16.5" customHeight="1" x14ac:dyDescent="0.2">
      <c r="A40" s="14">
        <v>21</v>
      </c>
      <c r="B40" s="14"/>
      <c r="C40" s="14"/>
      <c r="D40" s="14"/>
      <c r="E40" s="14"/>
      <c r="F40" s="14"/>
      <c r="G40" s="14"/>
      <c r="H40" s="27"/>
      <c r="I40" s="28"/>
      <c r="J40" s="27"/>
      <c r="K40" s="28"/>
      <c r="L40" s="27"/>
      <c r="M40" s="28"/>
      <c r="N40" s="27"/>
      <c r="O40" s="28"/>
      <c r="P40" s="14"/>
      <c r="Q40" s="14"/>
      <c r="R40" s="14" t="str">
        <f t="shared" si="1"/>
        <v/>
      </c>
      <c r="S40" s="21"/>
      <c r="AD40" s="5"/>
      <c r="AQ40" s="5" t="str">
        <f t="shared" si="0"/>
        <v>女子走幅跳</v>
      </c>
      <c r="AT40" t="s">
        <v>7</v>
      </c>
      <c r="AU40" t="s">
        <v>13</v>
      </c>
      <c r="AV40" t="s">
        <v>118</v>
      </c>
    </row>
    <row r="41" spans="1:48" ht="16.5" customHeight="1" x14ac:dyDescent="0.2">
      <c r="A41" s="15">
        <v>22</v>
      </c>
      <c r="B41" s="15"/>
      <c r="C41" s="15"/>
      <c r="D41" s="15"/>
      <c r="E41" s="15"/>
      <c r="F41" s="15"/>
      <c r="G41" s="15"/>
      <c r="H41" s="29"/>
      <c r="I41" s="30"/>
      <c r="J41" s="29"/>
      <c r="K41" s="30"/>
      <c r="L41" s="29"/>
      <c r="M41" s="30"/>
      <c r="N41" s="29"/>
      <c r="O41" s="30"/>
      <c r="P41" s="15"/>
      <c r="Q41" s="15"/>
      <c r="R41" s="15" t="str">
        <f t="shared" si="1"/>
        <v/>
      </c>
      <c r="S41" s="21"/>
      <c r="AD41" s="5"/>
      <c r="AQ41" s="5" t="str">
        <f t="shared" si="0"/>
        <v>女子砲丸投</v>
      </c>
      <c r="AT41" t="s">
        <v>7</v>
      </c>
      <c r="AU41" t="s">
        <v>17</v>
      </c>
      <c r="AV41" t="s">
        <v>123</v>
      </c>
    </row>
    <row r="42" spans="1:48" ht="16.5" customHeight="1" x14ac:dyDescent="0.2">
      <c r="A42" s="15">
        <v>23</v>
      </c>
      <c r="B42" s="15"/>
      <c r="C42" s="15"/>
      <c r="D42" s="15"/>
      <c r="E42" s="15"/>
      <c r="F42" s="15"/>
      <c r="G42" s="15"/>
      <c r="H42" s="29"/>
      <c r="I42" s="30"/>
      <c r="J42" s="29"/>
      <c r="K42" s="30"/>
      <c r="L42" s="29"/>
      <c r="M42" s="30"/>
      <c r="N42" s="29"/>
      <c r="O42" s="30"/>
      <c r="P42" s="15"/>
      <c r="Q42" s="15"/>
      <c r="R42" s="15" t="str">
        <f t="shared" si="1"/>
        <v/>
      </c>
      <c r="S42" s="21"/>
      <c r="AD42" s="5"/>
      <c r="AQ42" s="5" t="str">
        <f t="shared" si="0"/>
        <v>女子円盤投</v>
      </c>
      <c r="AT42" t="s">
        <v>7</v>
      </c>
      <c r="AU42" t="s">
        <v>21</v>
      </c>
      <c r="AV42" t="s">
        <v>116</v>
      </c>
    </row>
    <row r="43" spans="1:48" ht="16.5" customHeight="1" x14ac:dyDescent="0.2">
      <c r="A43" s="15">
        <v>24</v>
      </c>
      <c r="B43" s="15"/>
      <c r="C43" s="15"/>
      <c r="D43" s="15"/>
      <c r="E43" s="15"/>
      <c r="F43" s="15"/>
      <c r="G43" s="15"/>
      <c r="H43" s="29"/>
      <c r="I43" s="30"/>
      <c r="J43" s="29"/>
      <c r="K43" s="30"/>
      <c r="L43" s="29"/>
      <c r="M43" s="30"/>
      <c r="N43" s="29"/>
      <c r="O43" s="30"/>
      <c r="P43" s="15"/>
      <c r="Q43" s="15"/>
      <c r="R43" s="15" t="str">
        <f t="shared" si="1"/>
        <v/>
      </c>
      <c r="S43" s="21"/>
      <c r="AD43" s="5"/>
      <c r="AQ43" s="5" t="str">
        <f t="shared" si="0"/>
        <v>女子やり投げ</v>
      </c>
      <c r="AT43" t="s">
        <v>7</v>
      </c>
      <c r="AU43" t="s">
        <v>16</v>
      </c>
      <c r="AV43" t="s">
        <v>115</v>
      </c>
    </row>
    <row r="44" spans="1:48" ht="16.5" customHeight="1" x14ac:dyDescent="0.2">
      <c r="A44" s="16">
        <v>25</v>
      </c>
      <c r="B44" s="16"/>
      <c r="C44" s="16"/>
      <c r="D44" s="16"/>
      <c r="E44" s="16"/>
      <c r="F44" s="16"/>
      <c r="G44" s="16"/>
      <c r="H44" s="31"/>
      <c r="I44" s="32"/>
      <c r="J44" s="31"/>
      <c r="K44" s="32"/>
      <c r="L44" s="31"/>
      <c r="M44" s="32"/>
      <c r="N44" s="31"/>
      <c r="O44" s="32"/>
      <c r="P44" s="16"/>
      <c r="Q44" s="16"/>
      <c r="R44" s="16" t="str">
        <f t="shared" si="1"/>
        <v/>
      </c>
      <c r="S44" s="21"/>
      <c r="AD44" s="5"/>
      <c r="AT44" t="s">
        <v>7</v>
      </c>
      <c r="AU44" t="s">
        <v>41</v>
      </c>
      <c r="AV44" t="s">
        <v>114</v>
      </c>
    </row>
    <row r="45" spans="1:48" ht="16.5" customHeight="1" x14ac:dyDescent="0.2">
      <c r="A45" s="14">
        <v>26</v>
      </c>
      <c r="B45" s="14"/>
      <c r="C45" s="14"/>
      <c r="D45" s="14"/>
      <c r="E45" s="14"/>
      <c r="F45" s="14"/>
      <c r="G45" s="14"/>
      <c r="H45" s="27"/>
      <c r="I45" s="28"/>
      <c r="J45" s="27"/>
      <c r="K45" s="28"/>
      <c r="L45" s="27"/>
      <c r="M45" s="28"/>
      <c r="N45" s="27"/>
      <c r="O45" s="28"/>
      <c r="P45" s="14"/>
      <c r="Q45" s="14"/>
      <c r="R45" s="14" t="str">
        <f t="shared" si="1"/>
        <v/>
      </c>
      <c r="S45" s="21"/>
      <c r="AD45" s="5"/>
      <c r="AV45" t="s">
        <v>131</v>
      </c>
    </row>
    <row r="46" spans="1:48" ht="16.5" customHeight="1" x14ac:dyDescent="0.2">
      <c r="A46" s="15">
        <v>27</v>
      </c>
      <c r="B46" s="15"/>
      <c r="C46" s="15"/>
      <c r="D46" s="15"/>
      <c r="E46" s="15"/>
      <c r="F46" s="15"/>
      <c r="G46" s="15"/>
      <c r="H46" s="29"/>
      <c r="I46" s="30"/>
      <c r="J46" s="29"/>
      <c r="K46" s="30"/>
      <c r="L46" s="29"/>
      <c r="M46" s="30"/>
      <c r="N46" s="29"/>
      <c r="O46" s="30"/>
      <c r="P46" s="15"/>
      <c r="Q46" s="15"/>
      <c r="R46" s="15" t="str">
        <f t="shared" si="1"/>
        <v/>
      </c>
      <c r="S46" s="21"/>
      <c r="AD46" s="5"/>
      <c r="AV46" t="s">
        <v>129</v>
      </c>
    </row>
    <row r="47" spans="1:48" ht="16.5" customHeight="1" x14ac:dyDescent="0.2">
      <c r="A47" s="15">
        <v>28</v>
      </c>
      <c r="B47" s="15"/>
      <c r="C47" s="15"/>
      <c r="D47" s="15"/>
      <c r="E47" s="15"/>
      <c r="F47" s="15"/>
      <c r="G47" s="15"/>
      <c r="H47" s="29"/>
      <c r="I47" s="30"/>
      <c r="J47" s="29"/>
      <c r="K47" s="30"/>
      <c r="L47" s="29"/>
      <c r="M47" s="30"/>
      <c r="N47" s="29"/>
      <c r="O47" s="30"/>
      <c r="P47" s="15"/>
      <c r="Q47" s="15"/>
      <c r="R47" s="15" t="str">
        <f t="shared" si="1"/>
        <v/>
      </c>
      <c r="S47" s="21"/>
      <c r="AD47" s="5"/>
      <c r="AV47" t="s">
        <v>56</v>
      </c>
    </row>
    <row r="48" spans="1:48" ht="16.5" customHeight="1" x14ac:dyDescent="0.2">
      <c r="A48" s="15">
        <v>29</v>
      </c>
      <c r="B48" s="15"/>
      <c r="C48" s="15"/>
      <c r="D48" s="15"/>
      <c r="E48" s="15"/>
      <c r="F48" s="15"/>
      <c r="G48" s="15"/>
      <c r="H48" s="29"/>
      <c r="I48" s="30"/>
      <c r="J48" s="29"/>
      <c r="K48" s="30"/>
      <c r="L48" s="29"/>
      <c r="M48" s="30"/>
      <c r="N48" s="29"/>
      <c r="O48" s="30"/>
      <c r="P48" s="15"/>
      <c r="Q48" s="15"/>
      <c r="R48" s="15" t="str">
        <f t="shared" si="1"/>
        <v/>
      </c>
      <c r="S48" s="21"/>
      <c r="AA48" s="3"/>
      <c r="AB48" s="3"/>
      <c r="AC48" s="3"/>
      <c r="AD48" s="5"/>
      <c r="AE48" s="3"/>
      <c r="AG48" s="3"/>
      <c r="AV48" t="s">
        <v>58</v>
      </c>
    </row>
    <row r="49" spans="1:48" ht="16.5" customHeight="1" x14ac:dyDescent="0.2">
      <c r="A49" s="16">
        <v>30</v>
      </c>
      <c r="B49" s="16"/>
      <c r="C49" s="16"/>
      <c r="D49" s="16"/>
      <c r="E49" s="16"/>
      <c r="F49" s="16"/>
      <c r="G49" s="16"/>
      <c r="H49" s="31"/>
      <c r="I49" s="32"/>
      <c r="J49" s="31"/>
      <c r="K49" s="32"/>
      <c r="L49" s="31"/>
      <c r="M49" s="32"/>
      <c r="N49" s="31"/>
      <c r="O49" s="32"/>
      <c r="P49" s="16"/>
      <c r="Q49" s="16"/>
      <c r="R49" s="16" t="str">
        <f t="shared" si="1"/>
        <v/>
      </c>
      <c r="S49" s="21"/>
      <c r="AD49" s="5"/>
      <c r="AQ49" s="5" t="str">
        <f>AT37&amp;AU37</f>
        <v>女子5000ｍ</v>
      </c>
      <c r="AV49" t="s">
        <v>83</v>
      </c>
    </row>
    <row r="50" spans="1:48" ht="16.5" customHeight="1" x14ac:dyDescent="0.2">
      <c r="A50" s="14">
        <v>31</v>
      </c>
      <c r="B50" s="14"/>
      <c r="C50" s="14"/>
      <c r="D50" s="14"/>
      <c r="E50" s="14"/>
      <c r="F50" s="14"/>
      <c r="G50" s="14"/>
      <c r="H50" s="27"/>
      <c r="I50" s="28"/>
      <c r="J50" s="27"/>
      <c r="K50" s="28"/>
      <c r="L50" s="27"/>
      <c r="M50" s="28"/>
      <c r="N50" s="27"/>
      <c r="O50" s="28"/>
      <c r="P50" s="14"/>
      <c r="Q50" s="14"/>
      <c r="R50" s="14" t="str">
        <f t="shared" si="1"/>
        <v/>
      </c>
      <c r="S50" s="21"/>
      <c r="AD50" s="5"/>
      <c r="AF50" s="4"/>
      <c r="AV50" t="s">
        <v>71</v>
      </c>
    </row>
    <row r="51" spans="1:48" ht="16.5" customHeight="1" x14ac:dyDescent="0.2">
      <c r="A51" s="15">
        <v>32</v>
      </c>
      <c r="B51" s="15"/>
      <c r="C51" s="15"/>
      <c r="D51" s="15"/>
      <c r="E51" s="15"/>
      <c r="F51" s="15"/>
      <c r="G51" s="15"/>
      <c r="H51" s="29"/>
      <c r="I51" s="30"/>
      <c r="J51" s="29"/>
      <c r="K51" s="30"/>
      <c r="L51" s="29"/>
      <c r="M51" s="30"/>
      <c r="N51" s="29"/>
      <c r="O51" s="30"/>
      <c r="P51" s="15"/>
      <c r="Q51" s="15"/>
      <c r="R51" s="15" t="str">
        <f t="shared" si="1"/>
        <v/>
      </c>
      <c r="S51" s="21"/>
      <c r="AD51" s="5"/>
      <c r="AF51"/>
      <c r="AV51" t="s">
        <v>86</v>
      </c>
    </row>
    <row r="52" spans="1:48" ht="16.5" customHeight="1" x14ac:dyDescent="0.2">
      <c r="A52" s="15">
        <v>33</v>
      </c>
      <c r="B52" s="15"/>
      <c r="C52" s="15"/>
      <c r="D52" s="15"/>
      <c r="E52" s="15"/>
      <c r="F52" s="15"/>
      <c r="G52" s="15"/>
      <c r="H52" s="29"/>
      <c r="I52" s="30"/>
      <c r="J52" s="29"/>
      <c r="K52" s="30"/>
      <c r="L52" s="29"/>
      <c r="M52" s="30"/>
      <c r="N52" s="29"/>
      <c r="O52" s="30"/>
      <c r="P52" s="15"/>
      <c r="Q52" s="15"/>
      <c r="R52" s="15" t="str">
        <f t="shared" si="1"/>
        <v/>
      </c>
      <c r="S52" s="21"/>
      <c r="AF52"/>
      <c r="AV52" t="s">
        <v>70</v>
      </c>
    </row>
    <row r="53" spans="1:48" ht="16.5" customHeight="1" x14ac:dyDescent="0.2">
      <c r="A53" s="15">
        <v>34</v>
      </c>
      <c r="B53" s="15"/>
      <c r="C53" s="15"/>
      <c r="D53" s="15"/>
      <c r="E53" s="15"/>
      <c r="F53" s="15"/>
      <c r="G53" s="15"/>
      <c r="H53" s="29"/>
      <c r="I53" s="30"/>
      <c r="J53" s="29"/>
      <c r="K53" s="30"/>
      <c r="L53" s="29"/>
      <c r="M53" s="30"/>
      <c r="N53" s="29"/>
      <c r="O53" s="30"/>
      <c r="P53" s="15"/>
      <c r="Q53" s="15"/>
      <c r="R53" s="15" t="str">
        <f t="shared" si="1"/>
        <v/>
      </c>
      <c r="S53" s="21"/>
      <c r="AF53"/>
      <c r="AV53" t="s">
        <v>133</v>
      </c>
    </row>
    <row r="54" spans="1:48" ht="16.5" customHeight="1" x14ac:dyDescent="0.2">
      <c r="A54" s="16">
        <v>35</v>
      </c>
      <c r="B54" s="16"/>
      <c r="C54" s="16"/>
      <c r="D54" s="16"/>
      <c r="E54" s="16"/>
      <c r="F54" s="16"/>
      <c r="G54" s="16"/>
      <c r="H54" s="31"/>
      <c r="I54" s="32"/>
      <c r="J54" s="31"/>
      <c r="K54" s="32"/>
      <c r="L54" s="31"/>
      <c r="M54" s="32"/>
      <c r="N54" s="31"/>
      <c r="O54" s="32"/>
      <c r="P54" s="16"/>
      <c r="Q54" s="16"/>
      <c r="R54" s="16" t="str">
        <f t="shared" si="1"/>
        <v/>
      </c>
      <c r="S54" s="21"/>
      <c r="AF54"/>
      <c r="AV54" t="s">
        <v>72</v>
      </c>
    </row>
    <row r="55" spans="1:48" ht="16.5" customHeight="1" x14ac:dyDescent="0.2">
      <c r="A55" s="14">
        <v>36</v>
      </c>
      <c r="B55" s="14"/>
      <c r="C55" s="14"/>
      <c r="D55" s="14"/>
      <c r="E55" s="14"/>
      <c r="F55" s="14"/>
      <c r="G55" s="14"/>
      <c r="H55" s="27"/>
      <c r="I55" s="28"/>
      <c r="J55" s="27"/>
      <c r="K55" s="28"/>
      <c r="L55" s="27"/>
      <c r="M55" s="28"/>
      <c r="N55" s="27"/>
      <c r="O55" s="28"/>
      <c r="P55" s="14"/>
      <c r="Q55" s="14"/>
      <c r="R55" s="14" t="str">
        <f t="shared" si="1"/>
        <v/>
      </c>
      <c r="S55" s="21"/>
      <c r="AF55"/>
      <c r="AV55" t="s">
        <v>63</v>
      </c>
    </row>
    <row r="56" spans="1:48" ht="16.5" customHeight="1" x14ac:dyDescent="0.2">
      <c r="A56" s="15">
        <v>37</v>
      </c>
      <c r="B56" s="15"/>
      <c r="C56" s="15"/>
      <c r="D56" s="15"/>
      <c r="E56" s="15"/>
      <c r="F56" s="15"/>
      <c r="G56" s="15"/>
      <c r="H56" s="29"/>
      <c r="I56" s="30"/>
      <c r="J56" s="29"/>
      <c r="K56" s="30"/>
      <c r="L56" s="29"/>
      <c r="M56" s="30"/>
      <c r="N56" s="29"/>
      <c r="O56" s="30"/>
      <c r="P56" s="15"/>
      <c r="Q56" s="15"/>
      <c r="R56" s="15" t="str">
        <f t="shared" si="1"/>
        <v/>
      </c>
      <c r="S56" s="21"/>
      <c r="AF56"/>
      <c r="AV56" t="s">
        <v>132</v>
      </c>
    </row>
    <row r="57" spans="1:48" ht="16.5" customHeight="1" x14ac:dyDescent="0.2">
      <c r="A57" s="15">
        <v>38</v>
      </c>
      <c r="B57" s="15"/>
      <c r="C57" s="15"/>
      <c r="D57" s="15"/>
      <c r="E57" s="15"/>
      <c r="F57" s="15"/>
      <c r="G57" s="15"/>
      <c r="H57" s="29"/>
      <c r="I57" s="30"/>
      <c r="J57" s="29"/>
      <c r="K57" s="30"/>
      <c r="L57" s="29"/>
      <c r="M57" s="30"/>
      <c r="N57" s="29"/>
      <c r="O57" s="30"/>
      <c r="P57" s="15"/>
      <c r="Q57" s="15"/>
      <c r="R57" s="15" t="str">
        <f t="shared" si="1"/>
        <v/>
      </c>
      <c r="S57" s="21"/>
      <c r="AF57"/>
      <c r="AV57" t="s">
        <v>132</v>
      </c>
    </row>
    <row r="58" spans="1:48" ht="16.5" customHeight="1" x14ac:dyDescent="0.2">
      <c r="A58" s="15">
        <v>39</v>
      </c>
      <c r="B58" s="15"/>
      <c r="C58" s="15"/>
      <c r="D58" s="15"/>
      <c r="E58" s="15"/>
      <c r="F58" s="15"/>
      <c r="G58" s="15"/>
      <c r="H58" s="29"/>
      <c r="I58" s="30"/>
      <c r="J58" s="29"/>
      <c r="K58" s="30"/>
      <c r="L58" s="29"/>
      <c r="M58" s="30"/>
      <c r="N58" s="29"/>
      <c r="O58" s="30"/>
      <c r="P58" s="15"/>
      <c r="Q58" s="15"/>
      <c r="R58" s="15" t="str">
        <f t="shared" si="1"/>
        <v/>
      </c>
      <c r="S58" s="21"/>
      <c r="AV58" t="s">
        <v>107</v>
      </c>
    </row>
    <row r="59" spans="1:48" ht="16.5" customHeight="1" x14ac:dyDescent="0.2">
      <c r="A59" s="16">
        <v>40</v>
      </c>
      <c r="B59" s="16"/>
      <c r="C59" s="16"/>
      <c r="D59" s="16"/>
      <c r="E59" s="16"/>
      <c r="F59" s="16"/>
      <c r="G59" s="16"/>
      <c r="H59" s="31"/>
      <c r="I59" s="32"/>
      <c r="J59" s="31"/>
      <c r="K59" s="32"/>
      <c r="L59" s="31"/>
      <c r="M59" s="32"/>
      <c r="N59" s="31"/>
      <c r="O59" s="32"/>
      <c r="P59" s="16"/>
      <c r="Q59" s="16"/>
      <c r="R59" s="16" t="str">
        <f t="shared" si="1"/>
        <v/>
      </c>
      <c r="S59" s="21"/>
      <c r="AV59" t="s">
        <v>108</v>
      </c>
    </row>
    <row r="60" spans="1:48" ht="16.5" customHeight="1" x14ac:dyDescent="0.2">
      <c r="A60" s="14">
        <v>41</v>
      </c>
      <c r="B60" s="14"/>
      <c r="C60" s="14"/>
      <c r="D60" s="14"/>
      <c r="E60" s="14"/>
      <c r="F60" s="14"/>
      <c r="G60" s="14"/>
      <c r="H60" s="27"/>
      <c r="I60" s="28"/>
      <c r="J60" s="27"/>
      <c r="K60" s="28"/>
      <c r="L60" s="27"/>
      <c r="M60" s="28"/>
      <c r="N60" s="27"/>
      <c r="O60" s="28"/>
      <c r="P60" s="14"/>
      <c r="Q60" s="14"/>
      <c r="R60" s="14" t="str">
        <f t="shared" si="1"/>
        <v/>
      </c>
      <c r="S60" s="21"/>
      <c r="AV60" t="s">
        <v>134</v>
      </c>
    </row>
    <row r="61" spans="1:48" ht="16.5" customHeight="1" x14ac:dyDescent="0.2">
      <c r="A61" s="15">
        <v>42</v>
      </c>
      <c r="B61" s="15"/>
      <c r="C61" s="15"/>
      <c r="D61" s="15"/>
      <c r="E61" s="15"/>
      <c r="F61" s="15"/>
      <c r="G61" s="15"/>
      <c r="H61" s="29"/>
      <c r="I61" s="30"/>
      <c r="J61" s="29"/>
      <c r="K61" s="30"/>
      <c r="L61" s="29"/>
      <c r="M61" s="30"/>
      <c r="N61" s="29"/>
      <c r="O61" s="30"/>
      <c r="P61" s="15"/>
      <c r="Q61" s="15"/>
      <c r="R61" s="15" t="str">
        <f t="shared" si="1"/>
        <v/>
      </c>
      <c r="S61" s="21"/>
      <c r="AV61" t="s">
        <v>74</v>
      </c>
    </row>
    <row r="62" spans="1:48" ht="16.5" customHeight="1" x14ac:dyDescent="0.2">
      <c r="A62" s="15">
        <v>43</v>
      </c>
      <c r="B62" s="15"/>
      <c r="C62" s="15"/>
      <c r="D62" s="15"/>
      <c r="E62" s="15"/>
      <c r="F62" s="15"/>
      <c r="G62" s="15"/>
      <c r="H62" s="29"/>
      <c r="I62" s="30"/>
      <c r="J62" s="29"/>
      <c r="K62" s="30"/>
      <c r="L62" s="29"/>
      <c r="M62" s="30"/>
      <c r="N62" s="29"/>
      <c r="O62" s="30"/>
      <c r="P62" s="15"/>
      <c r="Q62" s="15"/>
      <c r="R62" s="15" t="str">
        <f t="shared" si="1"/>
        <v/>
      </c>
      <c r="S62" s="21"/>
      <c r="AV62" t="s">
        <v>78</v>
      </c>
    </row>
    <row r="63" spans="1:48" ht="16.5" customHeight="1" x14ac:dyDescent="0.2">
      <c r="A63" s="15">
        <v>44</v>
      </c>
      <c r="B63" s="15"/>
      <c r="C63" s="15"/>
      <c r="D63" s="15"/>
      <c r="E63" s="15"/>
      <c r="F63" s="15"/>
      <c r="G63" s="15"/>
      <c r="H63" s="29"/>
      <c r="I63" s="30"/>
      <c r="J63" s="29"/>
      <c r="K63" s="30"/>
      <c r="L63" s="29"/>
      <c r="M63" s="30"/>
      <c r="N63" s="29"/>
      <c r="O63" s="30"/>
      <c r="P63" s="15"/>
      <c r="Q63" s="15"/>
      <c r="R63" s="15" t="str">
        <f t="shared" si="1"/>
        <v/>
      </c>
      <c r="S63" s="21"/>
      <c r="AV63" t="s">
        <v>76</v>
      </c>
    </row>
    <row r="64" spans="1:48" ht="16.5" customHeight="1" x14ac:dyDescent="0.2">
      <c r="A64" s="16">
        <v>45</v>
      </c>
      <c r="B64" s="16"/>
      <c r="C64" s="16"/>
      <c r="D64" s="16"/>
      <c r="E64" s="16"/>
      <c r="F64" s="16"/>
      <c r="G64" s="16"/>
      <c r="H64" s="31"/>
      <c r="I64" s="32"/>
      <c r="J64" s="31"/>
      <c r="K64" s="32"/>
      <c r="L64" s="31"/>
      <c r="M64" s="32"/>
      <c r="N64" s="31"/>
      <c r="O64" s="32"/>
      <c r="P64" s="16"/>
      <c r="Q64" s="16"/>
      <c r="R64" s="16" t="str">
        <f t="shared" si="1"/>
        <v/>
      </c>
      <c r="S64" s="21"/>
      <c r="AV64" t="s">
        <v>91</v>
      </c>
    </row>
    <row r="65" spans="1:48" ht="16.5" customHeight="1" x14ac:dyDescent="0.2">
      <c r="A65" s="14">
        <v>46</v>
      </c>
      <c r="B65" s="14"/>
      <c r="C65" s="14"/>
      <c r="D65" s="14"/>
      <c r="E65" s="14"/>
      <c r="F65" s="14"/>
      <c r="G65" s="14"/>
      <c r="H65" s="27"/>
      <c r="I65" s="28"/>
      <c r="J65" s="27"/>
      <c r="K65" s="28"/>
      <c r="L65" s="27"/>
      <c r="M65" s="28"/>
      <c r="N65" s="27"/>
      <c r="O65" s="28"/>
      <c r="P65" s="14"/>
      <c r="Q65" s="14"/>
      <c r="R65" s="14" t="str">
        <f t="shared" si="1"/>
        <v/>
      </c>
      <c r="S65" s="21"/>
      <c r="AV65" t="s">
        <v>82</v>
      </c>
    </row>
    <row r="66" spans="1:48" ht="16.5" customHeight="1" x14ac:dyDescent="0.2">
      <c r="A66" s="15">
        <v>47</v>
      </c>
      <c r="B66" s="15"/>
      <c r="C66" s="15"/>
      <c r="D66" s="15"/>
      <c r="E66" s="15"/>
      <c r="F66" s="15"/>
      <c r="G66" s="15"/>
      <c r="H66" s="29"/>
      <c r="I66" s="30"/>
      <c r="J66" s="29"/>
      <c r="K66" s="30"/>
      <c r="L66" s="29"/>
      <c r="M66" s="30"/>
      <c r="N66" s="29"/>
      <c r="O66" s="30"/>
      <c r="P66" s="15"/>
      <c r="Q66" s="15"/>
      <c r="R66" s="15" t="str">
        <f t="shared" si="1"/>
        <v/>
      </c>
      <c r="S66" s="21"/>
      <c r="AV66" t="s">
        <v>103</v>
      </c>
    </row>
    <row r="67" spans="1:48" ht="16.5" customHeight="1" x14ac:dyDescent="0.2">
      <c r="A67" s="15">
        <v>48</v>
      </c>
      <c r="B67" s="15"/>
      <c r="C67" s="15"/>
      <c r="D67" s="15"/>
      <c r="E67" s="15"/>
      <c r="F67" s="15"/>
      <c r="G67" s="15"/>
      <c r="H67" s="29"/>
      <c r="I67" s="30"/>
      <c r="J67" s="29"/>
      <c r="K67" s="30"/>
      <c r="L67" s="29"/>
      <c r="M67" s="30"/>
      <c r="N67" s="29"/>
      <c r="O67" s="30"/>
      <c r="P67" s="15"/>
      <c r="Q67" s="15"/>
      <c r="R67" s="15" t="str">
        <f t="shared" si="1"/>
        <v/>
      </c>
      <c r="S67" s="21"/>
      <c r="AV67" t="s">
        <v>140</v>
      </c>
    </row>
    <row r="68" spans="1:48" ht="16.5" customHeight="1" x14ac:dyDescent="0.2">
      <c r="A68" s="15">
        <v>49</v>
      </c>
      <c r="B68" s="15"/>
      <c r="C68" s="15"/>
      <c r="D68" s="15"/>
      <c r="E68" s="15"/>
      <c r="F68" s="15"/>
      <c r="G68" s="15"/>
      <c r="H68" s="29"/>
      <c r="I68" s="30"/>
      <c r="J68" s="29"/>
      <c r="K68" s="30"/>
      <c r="L68" s="29"/>
      <c r="M68" s="30"/>
      <c r="N68" s="29"/>
      <c r="O68" s="30"/>
      <c r="P68" s="15"/>
      <c r="Q68" s="15"/>
      <c r="R68" s="15" t="str">
        <f t="shared" si="1"/>
        <v/>
      </c>
      <c r="S68" s="21"/>
      <c r="AV68" t="s">
        <v>112</v>
      </c>
    </row>
    <row r="69" spans="1:48" ht="16.5" customHeight="1" x14ac:dyDescent="0.2">
      <c r="A69" s="16">
        <v>50</v>
      </c>
      <c r="B69" s="16"/>
      <c r="C69" s="16"/>
      <c r="D69" s="16"/>
      <c r="E69" s="16"/>
      <c r="F69" s="16"/>
      <c r="G69" s="16"/>
      <c r="H69" s="31"/>
      <c r="I69" s="32"/>
      <c r="J69" s="31"/>
      <c r="K69" s="32"/>
      <c r="L69" s="31"/>
      <c r="M69" s="32"/>
      <c r="N69" s="31"/>
      <c r="O69" s="32"/>
      <c r="P69" s="16"/>
      <c r="Q69" s="16"/>
      <c r="R69" s="16" t="str">
        <f t="shared" si="1"/>
        <v/>
      </c>
      <c r="S69" s="21"/>
      <c r="AV69" t="s">
        <v>143</v>
      </c>
    </row>
    <row r="70" spans="1:48" ht="16.5" customHeight="1" x14ac:dyDescent="0.2">
      <c r="A70" s="14">
        <v>51</v>
      </c>
      <c r="B70" s="14"/>
      <c r="C70" s="14"/>
      <c r="D70" s="14"/>
      <c r="E70" s="14"/>
      <c r="F70" s="14"/>
      <c r="G70" s="14"/>
      <c r="H70" s="27"/>
      <c r="I70" s="28"/>
      <c r="J70" s="27"/>
      <c r="K70" s="28"/>
      <c r="L70" s="27"/>
      <c r="M70" s="28"/>
      <c r="N70" s="27"/>
      <c r="O70" s="28"/>
      <c r="P70" s="14"/>
      <c r="Q70" s="14"/>
      <c r="R70" s="14" t="str">
        <f t="shared" si="1"/>
        <v/>
      </c>
      <c r="S70" s="21"/>
      <c r="AV70" t="s">
        <v>109</v>
      </c>
    </row>
    <row r="71" spans="1:48" ht="16.5" customHeight="1" x14ac:dyDescent="0.2">
      <c r="A71" s="15">
        <v>52</v>
      </c>
      <c r="B71" s="15"/>
      <c r="C71" s="15"/>
      <c r="D71" s="15"/>
      <c r="E71" s="15"/>
      <c r="F71" s="15"/>
      <c r="G71" s="15"/>
      <c r="H71" s="29"/>
      <c r="I71" s="30"/>
      <c r="J71" s="29"/>
      <c r="K71" s="30"/>
      <c r="L71" s="29"/>
      <c r="M71" s="30"/>
      <c r="N71" s="29"/>
      <c r="O71" s="30"/>
      <c r="P71" s="15"/>
      <c r="Q71" s="15"/>
      <c r="R71" s="15" t="str">
        <f t="shared" si="1"/>
        <v/>
      </c>
      <c r="S71" s="21"/>
      <c r="AV71" t="s">
        <v>64</v>
      </c>
    </row>
    <row r="72" spans="1:48" ht="16.5" customHeight="1" x14ac:dyDescent="0.2">
      <c r="A72" s="15">
        <v>53</v>
      </c>
      <c r="B72" s="15"/>
      <c r="C72" s="15"/>
      <c r="D72" s="15"/>
      <c r="E72" s="15"/>
      <c r="F72" s="15"/>
      <c r="G72" s="15"/>
      <c r="H72" s="29"/>
      <c r="I72" s="30"/>
      <c r="J72" s="29"/>
      <c r="K72" s="30"/>
      <c r="L72" s="29"/>
      <c r="M72" s="30"/>
      <c r="N72" s="29"/>
      <c r="O72" s="30"/>
      <c r="P72" s="15"/>
      <c r="Q72" s="15"/>
      <c r="R72" s="15" t="str">
        <f t="shared" si="1"/>
        <v/>
      </c>
      <c r="S72" s="21"/>
      <c r="AV72" t="s">
        <v>60</v>
      </c>
    </row>
    <row r="73" spans="1:48" ht="16.5" customHeight="1" x14ac:dyDescent="0.2">
      <c r="A73" s="15">
        <v>54</v>
      </c>
      <c r="B73" s="15"/>
      <c r="C73" s="15"/>
      <c r="D73" s="15"/>
      <c r="E73" s="15"/>
      <c r="F73" s="15"/>
      <c r="G73" s="15"/>
      <c r="H73" s="29"/>
      <c r="I73" s="30"/>
      <c r="J73" s="29"/>
      <c r="K73" s="30"/>
      <c r="L73" s="29"/>
      <c r="M73" s="30"/>
      <c r="N73" s="29"/>
      <c r="O73" s="30"/>
      <c r="P73" s="15"/>
      <c r="Q73" s="15"/>
      <c r="R73" s="15" t="str">
        <f t="shared" si="1"/>
        <v/>
      </c>
      <c r="S73" s="21"/>
      <c r="AV73" t="s">
        <v>148</v>
      </c>
    </row>
    <row r="74" spans="1:48" ht="16.5" customHeight="1" x14ac:dyDescent="0.2">
      <c r="A74" s="16">
        <v>55</v>
      </c>
      <c r="B74" s="16"/>
      <c r="C74" s="16"/>
      <c r="D74" s="16"/>
      <c r="E74" s="16"/>
      <c r="F74" s="16"/>
      <c r="G74" s="16"/>
      <c r="H74" s="31"/>
      <c r="I74" s="32"/>
      <c r="J74" s="31"/>
      <c r="K74" s="32"/>
      <c r="L74" s="31"/>
      <c r="M74" s="32"/>
      <c r="N74" s="31"/>
      <c r="O74" s="32"/>
      <c r="P74" s="16"/>
      <c r="Q74" s="16"/>
      <c r="R74" s="16" t="str">
        <f t="shared" si="1"/>
        <v/>
      </c>
      <c r="S74" s="21"/>
      <c r="AV74" t="s">
        <v>87</v>
      </c>
    </row>
    <row r="75" spans="1:48" ht="16.5" customHeight="1" x14ac:dyDescent="0.2">
      <c r="A75" s="14">
        <v>56</v>
      </c>
      <c r="B75" s="14"/>
      <c r="C75" s="14"/>
      <c r="D75" s="14"/>
      <c r="E75" s="14"/>
      <c r="F75" s="14"/>
      <c r="G75" s="14"/>
      <c r="H75" s="27"/>
      <c r="I75" s="28"/>
      <c r="J75" s="27"/>
      <c r="K75" s="28"/>
      <c r="L75" s="27"/>
      <c r="M75" s="28"/>
      <c r="N75" s="27"/>
      <c r="O75" s="28"/>
      <c r="P75" s="14"/>
      <c r="Q75" s="14"/>
      <c r="R75" s="14" t="str">
        <f t="shared" si="1"/>
        <v/>
      </c>
      <c r="S75" s="21"/>
      <c r="AV75" t="s">
        <v>138</v>
      </c>
    </row>
    <row r="76" spans="1:48" ht="16.5" customHeight="1" x14ac:dyDescent="0.2">
      <c r="A76" s="15">
        <v>57</v>
      </c>
      <c r="B76" s="15"/>
      <c r="C76" s="15"/>
      <c r="D76" s="15"/>
      <c r="E76" s="15"/>
      <c r="F76" s="15"/>
      <c r="G76" s="15"/>
      <c r="H76" s="29"/>
      <c r="I76" s="30"/>
      <c r="J76" s="29"/>
      <c r="K76" s="30"/>
      <c r="L76" s="29"/>
      <c r="M76" s="30"/>
      <c r="N76" s="29"/>
      <c r="O76" s="30"/>
      <c r="P76" s="15"/>
      <c r="Q76" s="15"/>
      <c r="R76" s="15" t="str">
        <f t="shared" si="1"/>
        <v/>
      </c>
      <c r="S76" s="21"/>
      <c r="AV76" t="s">
        <v>85</v>
      </c>
    </row>
    <row r="77" spans="1:48" ht="16.5" customHeight="1" x14ac:dyDescent="0.2">
      <c r="A77" s="15">
        <v>58</v>
      </c>
      <c r="B77" s="15"/>
      <c r="C77" s="15"/>
      <c r="D77" s="15"/>
      <c r="E77" s="15"/>
      <c r="F77" s="15"/>
      <c r="G77" s="15"/>
      <c r="H77" s="29"/>
      <c r="I77" s="30"/>
      <c r="J77" s="29"/>
      <c r="K77" s="30"/>
      <c r="L77" s="29"/>
      <c r="M77" s="30"/>
      <c r="N77" s="29"/>
      <c r="O77" s="30"/>
      <c r="P77" s="15"/>
      <c r="Q77" s="15"/>
      <c r="R77" s="15" t="str">
        <f t="shared" si="1"/>
        <v/>
      </c>
      <c r="S77" s="21"/>
      <c r="AV77" t="s">
        <v>79</v>
      </c>
    </row>
    <row r="78" spans="1:48" ht="16.5" customHeight="1" x14ac:dyDescent="0.2">
      <c r="A78" s="15">
        <v>59</v>
      </c>
      <c r="B78" s="15"/>
      <c r="C78" s="15"/>
      <c r="D78" s="15"/>
      <c r="E78" s="15"/>
      <c r="F78" s="15"/>
      <c r="G78" s="15"/>
      <c r="H78" s="29"/>
      <c r="I78" s="30"/>
      <c r="J78" s="29"/>
      <c r="K78" s="30"/>
      <c r="L78" s="29"/>
      <c r="M78" s="30"/>
      <c r="N78" s="29"/>
      <c r="O78" s="30"/>
      <c r="P78" s="15"/>
      <c r="Q78" s="15"/>
      <c r="R78" s="15" t="str">
        <f t="shared" si="1"/>
        <v/>
      </c>
      <c r="S78" s="21"/>
      <c r="AV78" t="s">
        <v>67</v>
      </c>
    </row>
    <row r="79" spans="1:48" ht="16.5" customHeight="1" x14ac:dyDescent="0.2">
      <c r="A79" s="16">
        <v>60</v>
      </c>
      <c r="B79" s="16"/>
      <c r="C79" s="16"/>
      <c r="D79" s="16"/>
      <c r="E79" s="16"/>
      <c r="F79" s="16"/>
      <c r="G79" s="16"/>
      <c r="H79" s="31"/>
      <c r="I79" s="32"/>
      <c r="J79" s="31"/>
      <c r="K79" s="32"/>
      <c r="L79" s="31"/>
      <c r="M79" s="32"/>
      <c r="N79" s="31"/>
      <c r="O79" s="32"/>
      <c r="P79" s="16"/>
      <c r="Q79" s="16"/>
      <c r="R79" s="16" t="str">
        <f t="shared" si="1"/>
        <v/>
      </c>
      <c r="S79" s="21"/>
      <c r="AV79" t="s">
        <v>73</v>
      </c>
    </row>
    <row r="80" spans="1:48" ht="16.5" customHeight="1" x14ac:dyDescent="0.2">
      <c r="A80" s="14">
        <v>61</v>
      </c>
      <c r="B80" s="14"/>
      <c r="C80" s="14"/>
      <c r="D80" s="14"/>
      <c r="E80" s="14"/>
      <c r="F80" s="14"/>
      <c r="G80" s="14"/>
      <c r="H80" s="27"/>
      <c r="I80" s="28"/>
      <c r="J80" s="27"/>
      <c r="K80" s="28"/>
      <c r="L80" s="27"/>
      <c r="M80" s="28"/>
      <c r="N80" s="27"/>
      <c r="O80" s="28"/>
      <c r="P80" s="14"/>
      <c r="Q80" s="14"/>
      <c r="R80" s="14" t="str">
        <f t="shared" si="1"/>
        <v/>
      </c>
      <c r="S80" s="21"/>
      <c r="AV80" t="s">
        <v>69</v>
      </c>
    </row>
    <row r="81" spans="1:48" ht="16.5" customHeight="1" x14ac:dyDescent="0.2">
      <c r="A81" s="15">
        <v>62</v>
      </c>
      <c r="B81" s="15"/>
      <c r="C81" s="15"/>
      <c r="D81" s="15"/>
      <c r="E81" s="15"/>
      <c r="F81" s="15"/>
      <c r="G81" s="15"/>
      <c r="H81" s="29"/>
      <c r="I81" s="30"/>
      <c r="J81" s="29"/>
      <c r="K81" s="30"/>
      <c r="L81" s="29"/>
      <c r="M81" s="30"/>
      <c r="N81" s="29"/>
      <c r="O81" s="30"/>
      <c r="P81" s="15"/>
      <c r="Q81" s="15"/>
      <c r="R81" s="15" t="str">
        <f t="shared" si="1"/>
        <v/>
      </c>
      <c r="S81" s="21"/>
      <c r="AV81" t="s">
        <v>61</v>
      </c>
    </row>
    <row r="82" spans="1:48" ht="16.5" customHeight="1" x14ac:dyDescent="0.2">
      <c r="A82" s="15">
        <v>63</v>
      </c>
      <c r="B82" s="15"/>
      <c r="C82" s="15"/>
      <c r="D82" s="15"/>
      <c r="E82" s="15"/>
      <c r="F82" s="15"/>
      <c r="G82" s="15"/>
      <c r="H82" s="29"/>
      <c r="I82" s="30"/>
      <c r="J82" s="29"/>
      <c r="K82" s="30"/>
      <c r="L82" s="29"/>
      <c r="M82" s="30"/>
      <c r="N82" s="29"/>
      <c r="O82" s="30"/>
      <c r="P82" s="15"/>
      <c r="Q82" s="15"/>
      <c r="R82" s="15" t="str">
        <f t="shared" si="1"/>
        <v/>
      </c>
      <c r="S82" s="21"/>
      <c r="AV82" t="s">
        <v>95</v>
      </c>
    </row>
    <row r="83" spans="1:48" ht="16.5" customHeight="1" x14ac:dyDescent="0.2">
      <c r="A83" s="15">
        <v>64</v>
      </c>
      <c r="B83" s="15"/>
      <c r="C83" s="15"/>
      <c r="D83" s="15"/>
      <c r="E83" s="15"/>
      <c r="F83" s="15"/>
      <c r="G83" s="15"/>
      <c r="H83" s="29"/>
      <c r="I83" s="30"/>
      <c r="J83" s="29"/>
      <c r="K83" s="30"/>
      <c r="L83" s="29"/>
      <c r="M83" s="30"/>
      <c r="N83" s="29"/>
      <c r="O83" s="30"/>
      <c r="P83" s="15"/>
      <c r="Q83" s="15"/>
      <c r="R83" s="15" t="str">
        <f t="shared" si="1"/>
        <v/>
      </c>
      <c r="S83" s="21"/>
      <c r="AV83" t="s">
        <v>84</v>
      </c>
    </row>
    <row r="84" spans="1:48" ht="16.5" customHeight="1" x14ac:dyDescent="0.2">
      <c r="A84" s="16">
        <v>65</v>
      </c>
      <c r="B84" s="16"/>
      <c r="C84" s="16"/>
      <c r="D84" s="16"/>
      <c r="E84" s="16"/>
      <c r="F84" s="16"/>
      <c r="G84" s="16"/>
      <c r="H84" s="31"/>
      <c r="I84" s="32"/>
      <c r="J84" s="31"/>
      <c r="K84" s="32"/>
      <c r="L84" s="31"/>
      <c r="M84" s="32"/>
      <c r="N84" s="31"/>
      <c r="O84" s="32"/>
      <c r="P84" s="16"/>
      <c r="Q84" s="16"/>
      <c r="R84" s="16" t="str">
        <f t="shared" si="1"/>
        <v/>
      </c>
      <c r="S84" s="21"/>
      <c r="AV84" t="s">
        <v>81</v>
      </c>
    </row>
    <row r="85" spans="1:48" ht="16.5" customHeight="1" x14ac:dyDescent="0.2">
      <c r="A85" s="14">
        <v>66</v>
      </c>
      <c r="B85" s="14"/>
      <c r="C85" s="14"/>
      <c r="D85" s="14"/>
      <c r="E85" s="14"/>
      <c r="F85" s="14"/>
      <c r="G85" s="14"/>
      <c r="H85" s="27"/>
      <c r="I85" s="28"/>
      <c r="J85" s="27"/>
      <c r="K85" s="28"/>
      <c r="L85" s="27"/>
      <c r="M85" s="28"/>
      <c r="N85" s="27"/>
      <c r="O85" s="28"/>
      <c r="P85" s="14"/>
      <c r="Q85" s="14"/>
      <c r="R85" s="14" t="str">
        <f t="shared" ref="R85:R119" si="4">IF(H85="",IF(L85="",IF(N85="","",1),1),0)</f>
        <v/>
      </c>
      <c r="S85" s="21"/>
      <c r="AV85" t="s">
        <v>147</v>
      </c>
    </row>
    <row r="86" spans="1:48" ht="16.5" customHeight="1" x14ac:dyDescent="0.2">
      <c r="A86" s="15">
        <v>67</v>
      </c>
      <c r="B86" s="15"/>
      <c r="C86" s="15"/>
      <c r="D86" s="15"/>
      <c r="E86" s="15"/>
      <c r="F86" s="15"/>
      <c r="G86" s="15"/>
      <c r="H86" s="29"/>
      <c r="I86" s="30"/>
      <c r="J86" s="29"/>
      <c r="K86" s="30"/>
      <c r="L86" s="29"/>
      <c r="M86" s="30"/>
      <c r="N86" s="29"/>
      <c r="O86" s="30"/>
      <c r="P86" s="15"/>
      <c r="Q86" s="15"/>
      <c r="R86" s="15" t="str">
        <f t="shared" si="4"/>
        <v/>
      </c>
      <c r="S86" s="21"/>
      <c r="AV86" t="s">
        <v>99</v>
      </c>
    </row>
    <row r="87" spans="1:48" ht="16.5" customHeight="1" x14ac:dyDescent="0.2">
      <c r="A87" s="15">
        <v>68</v>
      </c>
      <c r="B87" s="15"/>
      <c r="C87" s="15"/>
      <c r="D87" s="15"/>
      <c r="E87" s="15"/>
      <c r="F87" s="15"/>
      <c r="G87" s="15"/>
      <c r="H87" s="29"/>
      <c r="I87" s="30"/>
      <c r="J87" s="29"/>
      <c r="K87" s="30"/>
      <c r="L87" s="29"/>
      <c r="M87" s="30"/>
      <c r="N87" s="29"/>
      <c r="O87" s="30"/>
      <c r="P87" s="15"/>
      <c r="Q87" s="15"/>
      <c r="R87" s="15" t="str">
        <f t="shared" si="4"/>
        <v/>
      </c>
      <c r="S87" s="21"/>
      <c r="AV87" t="s">
        <v>146</v>
      </c>
    </row>
    <row r="88" spans="1:48" ht="16.5" customHeight="1" x14ac:dyDescent="0.2">
      <c r="A88" s="15">
        <v>69</v>
      </c>
      <c r="B88" s="15"/>
      <c r="C88" s="15"/>
      <c r="D88" s="15"/>
      <c r="E88" s="15"/>
      <c r="F88" s="15"/>
      <c r="G88" s="15"/>
      <c r="H88" s="29"/>
      <c r="I88" s="30"/>
      <c r="J88" s="29"/>
      <c r="K88" s="30"/>
      <c r="L88" s="29"/>
      <c r="M88" s="30"/>
      <c r="N88" s="29"/>
      <c r="O88" s="30"/>
      <c r="P88" s="15"/>
      <c r="Q88" s="15"/>
      <c r="R88" s="15" t="str">
        <f t="shared" si="4"/>
        <v/>
      </c>
      <c r="S88" s="21"/>
      <c r="AV88" t="s">
        <v>100</v>
      </c>
    </row>
    <row r="89" spans="1:48" ht="16.5" customHeight="1" x14ac:dyDescent="0.2">
      <c r="A89" s="16">
        <v>70</v>
      </c>
      <c r="B89" s="16"/>
      <c r="C89" s="16"/>
      <c r="D89" s="16"/>
      <c r="E89" s="16"/>
      <c r="F89" s="16"/>
      <c r="G89" s="16"/>
      <c r="H89" s="31"/>
      <c r="I89" s="32"/>
      <c r="J89" s="31"/>
      <c r="K89" s="32"/>
      <c r="L89" s="31"/>
      <c r="M89" s="32"/>
      <c r="N89" s="31"/>
      <c r="O89" s="32"/>
      <c r="P89" s="16"/>
      <c r="Q89" s="16"/>
      <c r="R89" s="16" t="str">
        <f t="shared" si="4"/>
        <v/>
      </c>
      <c r="S89" s="21"/>
      <c r="AV89" t="s">
        <v>145</v>
      </c>
    </row>
    <row r="90" spans="1:48" ht="16.5" customHeight="1" x14ac:dyDescent="0.2">
      <c r="A90" s="14">
        <v>71</v>
      </c>
      <c r="B90" s="14"/>
      <c r="C90" s="14"/>
      <c r="D90" s="14"/>
      <c r="E90" s="14"/>
      <c r="F90" s="14"/>
      <c r="G90" s="14"/>
      <c r="H90" s="27"/>
      <c r="I90" s="28"/>
      <c r="J90" s="27"/>
      <c r="K90" s="28"/>
      <c r="L90" s="27"/>
      <c r="M90" s="28"/>
      <c r="N90" s="27"/>
      <c r="O90" s="28"/>
      <c r="P90" s="14"/>
      <c r="Q90" s="14"/>
      <c r="R90" s="14" t="str">
        <f t="shared" si="4"/>
        <v/>
      </c>
      <c r="S90" s="21"/>
      <c r="AV90" t="s">
        <v>144</v>
      </c>
    </row>
    <row r="91" spans="1:48" ht="16.5" customHeight="1" x14ac:dyDescent="0.2">
      <c r="A91" s="15">
        <v>72</v>
      </c>
      <c r="B91" s="15"/>
      <c r="C91" s="15"/>
      <c r="D91" s="15"/>
      <c r="E91" s="15"/>
      <c r="F91" s="15"/>
      <c r="G91" s="15"/>
      <c r="H91" s="29"/>
      <c r="I91" s="30"/>
      <c r="J91" s="29"/>
      <c r="K91" s="30"/>
      <c r="L91" s="29"/>
      <c r="M91" s="30"/>
      <c r="N91" s="29"/>
      <c r="O91" s="30"/>
      <c r="P91" s="15"/>
      <c r="Q91" s="15"/>
      <c r="R91" s="15" t="str">
        <f t="shared" si="4"/>
        <v/>
      </c>
      <c r="S91" s="21"/>
      <c r="AV91" t="s">
        <v>97</v>
      </c>
    </row>
    <row r="92" spans="1:48" ht="16.5" customHeight="1" x14ac:dyDescent="0.2">
      <c r="A92" s="15">
        <v>73</v>
      </c>
      <c r="B92" s="15"/>
      <c r="C92" s="15"/>
      <c r="D92" s="15"/>
      <c r="E92" s="15"/>
      <c r="F92" s="15"/>
      <c r="G92" s="15"/>
      <c r="H92" s="29"/>
      <c r="I92" s="30"/>
      <c r="J92" s="29"/>
      <c r="K92" s="30"/>
      <c r="L92" s="29"/>
      <c r="M92" s="30"/>
      <c r="N92" s="29"/>
      <c r="O92" s="30"/>
      <c r="P92" s="15"/>
      <c r="Q92" s="15"/>
      <c r="R92" s="15" t="str">
        <f t="shared" si="4"/>
        <v/>
      </c>
      <c r="S92" s="21"/>
      <c r="AV92" t="s">
        <v>65</v>
      </c>
    </row>
    <row r="93" spans="1:48" ht="16.5" customHeight="1" x14ac:dyDescent="0.2">
      <c r="A93" s="15">
        <v>74</v>
      </c>
      <c r="B93" s="15"/>
      <c r="C93" s="15"/>
      <c r="D93" s="15"/>
      <c r="E93" s="15"/>
      <c r="F93" s="15"/>
      <c r="G93" s="15"/>
      <c r="H93" s="29"/>
      <c r="I93" s="30"/>
      <c r="J93" s="29"/>
      <c r="K93" s="30"/>
      <c r="L93" s="29"/>
      <c r="M93" s="30"/>
      <c r="N93" s="29"/>
      <c r="O93" s="30"/>
      <c r="P93" s="15"/>
      <c r="Q93" s="15"/>
      <c r="R93" s="15" t="str">
        <f t="shared" si="4"/>
        <v/>
      </c>
      <c r="S93" s="21"/>
      <c r="AV93" t="s">
        <v>98</v>
      </c>
    </row>
    <row r="94" spans="1:48" ht="16.5" customHeight="1" x14ac:dyDescent="0.2">
      <c r="A94" s="16">
        <v>75</v>
      </c>
      <c r="B94" s="16"/>
      <c r="C94" s="16"/>
      <c r="D94" s="16"/>
      <c r="E94" s="16"/>
      <c r="F94" s="16"/>
      <c r="G94" s="16"/>
      <c r="H94" s="31"/>
      <c r="I94" s="32"/>
      <c r="J94" s="31"/>
      <c r="K94" s="32"/>
      <c r="L94" s="31"/>
      <c r="M94" s="32"/>
      <c r="N94" s="31"/>
      <c r="O94" s="32"/>
      <c r="P94" s="16"/>
      <c r="Q94" s="16"/>
      <c r="R94" s="16" t="str">
        <f t="shared" si="4"/>
        <v/>
      </c>
      <c r="S94" s="21"/>
      <c r="AV94" t="s">
        <v>141</v>
      </c>
    </row>
    <row r="95" spans="1:48" ht="16.5" customHeight="1" x14ac:dyDescent="0.2">
      <c r="A95" s="14">
        <v>76</v>
      </c>
      <c r="B95" s="14"/>
      <c r="C95" s="14"/>
      <c r="D95" s="14"/>
      <c r="E95" s="14"/>
      <c r="F95" s="14"/>
      <c r="G95" s="14"/>
      <c r="H95" s="27"/>
      <c r="I95" s="28"/>
      <c r="J95" s="27"/>
      <c r="K95" s="28"/>
      <c r="L95" s="27"/>
      <c r="M95" s="28"/>
      <c r="N95" s="27"/>
      <c r="O95" s="28"/>
      <c r="P95" s="14"/>
      <c r="Q95" s="14"/>
      <c r="R95" s="14" t="str">
        <f t="shared" si="4"/>
        <v/>
      </c>
      <c r="S95" s="21"/>
      <c r="AV95" t="s">
        <v>136</v>
      </c>
    </row>
    <row r="96" spans="1:48" ht="16.5" customHeight="1" x14ac:dyDescent="0.2">
      <c r="A96" s="15">
        <v>77</v>
      </c>
      <c r="B96" s="15"/>
      <c r="C96" s="15"/>
      <c r="D96" s="15"/>
      <c r="E96" s="15"/>
      <c r="F96" s="15"/>
      <c r="G96" s="15"/>
      <c r="H96" s="29"/>
      <c r="I96" s="30"/>
      <c r="J96" s="29"/>
      <c r="K96" s="30"/>
      <c r="L96" s="29"/>
      <c r="M96" s="30"/>
      <c r="N96" s="29"/>
      <c r="O96" s="30"/>
      <c r="P96" s="15"/>
      <c r="Q96" s="15"/>
      <c r="R96" s="15" t="str">
        <f t="shared" si="4"/>
        <v/>
      </c>
      <c r="S96" s="21"/>
      <c r="AV96" t="s">
        <v>92</v>
      </c>
    </row>
    <row r="97" spans="1:48" ht="16.5" customHeight="1" x14ac:dyDescent="0.2">
      <c r="A97" s="15">
        <v>78</v>
      </c>
      <c r="B97" s="15"/>
      <c r="C97" s="15"/>
      <c r="D97" s="15"/>
      <c r="E97" s="15"/>
      <c r="F97" s="15"/>
      <c r="G97" s="15"/>
      <c r="H97" s="29"/>
      <c r="I97" s="30"/>
      <c r="J97" s="29"/>
      <c r="K97" s="30"/>
      <c r="L97" s="29"/>
      <c r="M97" s="30"/>
      <c r="N97" s="29"/>
      <c r="O97" s="30"/>
      <c r="P97" s="15"/>
      <c r="Q97" s="15"/>
      <c r="R97" s="15" t="str">
        <f t="shared" si="4"/>
        <v/>
      </c>
      <c r="S97" s="21"/>
      <c r="AV97" t="s">
        <v>135</v>
      </c>
    </row>
    <row r="98" spans="1:48" ht="16.5" customHeight="1" x14ac:dyDescent="0.2">
      <c r="A98" s="15">
        <v>79</v>
      </c>
      <c r="B98" s="15"/>
      <c r="C98" s="15"/>
      <c r="D98" s="15"/>
      <c r="E98" s="15"/>
      <c r="F98" s="15"/>
      <c r="G98" s="15"/>
      <c r="H98" s="29"/>
      <c r="I98" s="30"/>
      <c r="J98" s="29"/>
      <c r="K98" s="30"/>
      <c r="L98" s="29"/>
      <c r="M98" s="30"/>
      <c r="N98" s="29"/>
      <c r="O98" s="30"/>
      <c r="P98" s="15"/>
      <c r="Q98" s="15"/>
      <c r="R98" s="15" t="str">
        <f t="shared" si="4"/>
        <v/>
      </c>
      <c r="S98" s="21"/>
      <c r="AV98" t="s">
        <v>137</v>
      </c>
    </row>
    <row r="99" spans="1:48" ht="16.5" customHeight="1" x14ac:dyDescent="0.2">
      <c r="A99" s="16">
        <v>80</v>
      </c>
      <c r="B99" s="16"/>
      <c r="C99" s="16"/>
      <c r="D99" s="16"/>
      <c r="E99" s="16"/>
      <c r="F99" s="16"/>
      <c r="G99" s="16"/>
      <c r="H99" s="31"/>
      <c r="I99" s="32"/>
      <c r="J99" s="31"/>
      <c r="K99" s="32"/>
      <c r="L99" s="31"/>
      <c r="M99" s="32"/>
      <c r="N99" s="31"/>
      <c r="O99" s="32"/>
      <c r="P99" s="16"/>
      <c r="Q99" s="16"/>
      <c r="R99" s="16" t="str">
        <f t="shared" si="4"/>
        <v/>
      </c>
      <c r="S99" s="21"/>
      <c r="AV99" t="s">
        <v>93</v>
      </c>
    </row>
    <row r="100" spans="1:48" ht="17.25" customHeight="1" x14ac:dyDescent="0.2">
      <c r="A100" s="14">
        <v>81</v>
      </c>
      <c r="B100" s="14"/>
      <c r="C100" s="14"/>
      <c r="D100" s="14"/>
      <c r="E100" s="14"/>
      <c r="F100" s="14"/>
      <c r="G100" s="14"/>
      <c r="H100" s="27"/>
      <c r="I100" s="28"/>
      <c r="J100" s="27"/>
      <c r="K100" s="28"/>
      <c r="L100" s="27"/>
      <c r="M100" s="28"/>
      <c r="N100" s="27"/>
      <c r="O100" s="28"/>
      <c r="P100" s="14"/>
      <c r="Q100" s="14"/>
      <c r="R100" s="14" t="str">
        <f t="shared" si="4"/>
        <v/>
      </c>
      <c r="S100" s="21"/>
      <c r="AV100" t="s">
        <v>75</v>
      </c>
    </row>
    <row r="101" spans="1:48" ht="17.25" customHeight="1" x14ac:dyDescent="0.2">
      <c r="A101" s="15">
        <v>82</v>
      </c>
      <c r="B101" s="15"/>
      <c r="C101" s="15"/>
      <c r="D101" s="15"/>
      <c r="E101" s="15"/>
      <c r="F101" s="15"/>
      <c r="G101" s="15"/>
      <c r="H101" s="29"/>
      <c r="I101" s="30"/>
      <c r="J101" s="29"/>
      <c r="K101" s="30"/>
      <c r="L101" s="29"/>
      <c r="M101" s="30"/>
      <c r="N101" s="29"/>
      <c r="O101" s="30"/>
      <c r="P101" s="15"/>
      <c r="Q101" s="15"/>
      <c r="R101" s="15" t="str">
        <f t="shared" si="4"/>
        <v/>
      </c>
      <c r="S101" s="21"/>
      <c r="AV101" t="s">
        <v>142</v>
      </c>
    </row>
    <row r="102" spans="1:48" ht="17.25" customHeight="1" x14ac:dyDescent="0.2">
      <c r="A102" s="15">
        <v>83</v>
      </c>
      <c r="B102" s="15"/>
      <c r="C102" s="15"/>
      <c r="D102" s="15"/>
      <c r="E102" s="15"/>
      <c r="F102" s="15"/>
      <c r="G102" s="15"/>
      <c r="H102" s="29"/>
      <c r="I102" s="30"/>
      <c r="J102" s="29"/>
      <c r="K102" s="30"/>
      <c r="L102" s="29"/>
      <c r="M102" s="30"/>
      <c r="N102" s="29"/>
      <c r="O102" s="30"/>
      <c r="P102" s="15"/>
      <c r="Q102" s="15"/>
      <c r="R102" s="15" t="str">
        <f t="shared" si="4"/>
        <v/>
      </c>
      <c r="S102" s="21"/>
      <c r="AV102" t="s">
        <v>88</v>
      </c>
    </row>
    <row r="103" spans="1:48" ht="17.25" customHeight="1" x14ac:dyDescent="0.2">
      <c r="A103" s="15">
        <v>84</v>
      </c>
      <c r="B103" s="15"/>
      <c r="C103" s="15"/>
      <c r="D103" s="15"/>
      <c r="E103" s="15"/>
      <c r="F103" s="15"/>
      <c r="G103" s="15"/>
      <c r="H103" s="29"/>
      <c r="I103" s="30"/>
      <c r="J103" s="29"/>
      <c r="K103" s="30"/>
      <c r="L103" s="29"/>
      <c r="M103" s="30"/>
      <c r="N103" s="29"/>
      <c r="O103" s="30"/>
      <c r="P103" s="15"/>
      <c r="Q103" s="15"/>
      <c r="R103" s="15" t="str">
        <f t="shared" si="4"/>
        <v/>
      </c>
      <c r="S103" s="21"/>
      <c r="AV103" t="s">
        <v>96</v>
      </c>
    </row>
    <row r="104" spans="1:48" ht="17.25" customHeight="1" x14ac:dyDescent="0.2">
      <c r="A104" s="16">
        <v>85</v>
      </c>
      <c r="B104" s="16"/>
      <c r="C104" s="16"/>
      <c r="D104" s="16"/>
      <c r="E104" s="16"/>
      <c r="F104" s="16"/>
      <c r="G104" s="16"/>
      <c r="H104" s="31"/>
      <c r="I104" s="32"/>
      <c r="J104" s="31"/>
      <c r="K104" s="32"/>
      <c r="L104" s="31"/>
      <c r="M104" s="32"/>
      <c r="N104" s="31"/>
      <c r="O104" s="32"/>
      <c r="P104" s="16"/>
      <c r="Q104" s="16"/>
      <c r="R104" s="16" t="str">
        <f t="shared" si="4"/>
        <v/>
      </c>
      <c r="S104" s="21"/>
      <c r="AV104" t="s">
        <v>104</v>
      </c>
    </row>
    <row r="105" spans="1:48" ht="17.25" customHeight="1" x14ac:dyDescent="0.2">
      <c r="A105" s="14">
        <v>86</v>
      </c>
      <c r="B105" s="14"/>
      <c r="C105" s="14"/>
      <c r="D105" s="14"/>
      <c r="E105" s="14"/>
      <c r="F105" s="14"/>
      <c r="G105" s="14"/>
      <c r="H105" s="27"/>
      <c r="I105" s="28"/>
      <c r="J105" s="27"/>
      <c r="K105" s="28"/>
      <c r="L105" s="27"/>
      <c r="M105" s="28"/>
      <c r="N105" s="27"/>
      <c r="O105" s="28"/>
      <c r="P105" s="14"/>
      <c r="Q105" s="14"/>
      <c r="R105" s="14" t="str">
        <f t="shared" si="4"/>
        <v/>
      </c>
      <c r="S105" s="21"/>
      <c r="AV105" t="s">
        <v>106</v>
      </c>
    </row>
    <row r="106" spans="1:48" ht="17.25" customHeight="1" x14ac:dyDescent="0.2">
      <c r="A106" s="15">
        <v>87</v>
      </c>
      <c r="B106" s="15"/>
      <c r="C106" s="15"/>
      <c r="D106" s="15"/>
      <c r="E106" s="15"/>
      <c r="F106" s="15"/>
      <c r="G106" s="15"/>
      <c r="H106" s="29"/>
      <c r="I106" s="30"/>
      <c r="J106" s="29"/>
      <c r="K106" s="30"/>
      <c r="L106" s="29"/>
      <c r="M106" s="30"/>
      <c r="N106" s="29"/>
      <c r="O106" s="30"/>
      <c r="P106" s="15"/>
      <c r="Q106" s="15"/>
      <c r="R106" s="15" t="str">
        <f t="shared" si="4"/>
        <v/>
      </c>
      <c r="S106" s="21"/>
      <c r="AV106" t="s">
        <v>101</v>
      </c>
    </row>
    <row r="107" spans="1:48" ht="17.25" customHeight="1" x14ac:dyDescent="0.2">
      <c r="A107" s="15">
        <v>88</v>
      </c>
      <c r="B107" s="15"/>
      <c r="C107" s="15"/>
      <c r="D107" s="15"/>
      <c r="E107" s="15"/>
      <c r="F107" s="15"/>
      <c r="G107" s="15"/>
      <c r="H107" s="29"/>
      <c r="I107" s="30"/>
      <c r="J107" s="29"/>
      <c r="K107" s="30"/>
      <c r="L107" s="29"/>
      <c r="M107" s="30"/>
      <c r="N107" s="29"/>
      <c r="O107" s="30"/>
      <c r="P107" s="15"/>
      <c r="Q107" s="15"/>
      <c r="R107" s="15" t="str">
        <f t="shared" si="4"/>
        <v/>
      </c>
      <c r="S107" s="21"/>
      <c r="AV107" t="s">
        <v>139</v>
      </c>
    </row>
    <row r="108" spans="1:48" ht="17.25" customHeight="1" x14ac:dyDescent="0.2">
      <c r="A108" s="15">
        <v>89</v>
      </c>
      <c r="B108" s="15"/>
      <c r="C108" s="15"/>
      <c r="D108" s="15"/>
      <c r="E108" s="15"/>
      <c r="F108" s="15"/>
      <c r="G108" s="15"/>
      <c r="H108" s="29"/>
      <c r="I108" s="30"/>
      <c r="J108" s="29"/>
      <c r="K108" s="30"/>
      <c r="L108" s="29"/>
      <c r="M108" s="30"/>
      <c r="N108" s="29"/>
      <c r="O108" s="30"/>
      <c r="P108" s="15"/>
      <c r="Q108" s="15"/>
      <c r="R108" s="15" t="str">
        <f t="shared" si="4"/>
        <v/>
      </c>
      <c r="S108" s="21"/>
      <c r="AV108" t="s">
        <v>68</v>
      </c>
    </row>
    <row r="109" spans="1:48" ht="17.25" customHeight="1" x14ac:dyDescent="0.2">
      <c r="A109" s="16">
        <v>90</v>
      </c>
      <c r="B109" s="16"/>
      <c r="C109" s="16"/>
      <c r="D109" s="16"/>
      <c r="E109" s="16"/>
      <c r="F109" s="16"/>
      <c r="G109" s="16"/>
      <c r="H109" s="31"/>
      <c r="I109" s="32"/>
      <c r="J109" s="31"/>
      <c r="K109" s="32"/>
      <c r="L109" s="31"/>
      <c r="M109" s="32"/>
      <c r="N109" s="31"/>
      <c r="O109" s="32"/>
      <c r="P109" s="16"/>
      <c r="Q109" s="16"/>
      <c r="R109" s="16" t="str">
        <f t="shared" si="4"/>
        <v/>
      </c>
      <c r="S109" s="21"/>
      <c r="AV109" t="s">
        <v>110</v>
      </c>
    </row>
    <row r="110" spans="1:48" ht="17.25" customHeight="1" x14ac:dyDescent="0.2">
      <c r="A110" s="14">
        <v>91</v>
      </c>
      <c r="B110" s="14"/>
      <c r="C110" s="14"/>
      <c r="D110" s="14"/>
      <c r="E110" s="14"/>
      <c r="F110" s="14"/>
      <c r="G110" s="14"/>
      <c r="H110" s="27"/>
      <c r="I110" s="28"/>
      <c r="J110" s="27"/>
      <c r="K110" s="28"/>
      <c r="L110" s="27"/>
      <c r="M110" s="28"/>
      <c r="N110" s="27"/>
      <c r="O110" s="28"/>
      <c r="P110" s="14"/>
      <c r="Q110" s="14"/>
      <c r="R110" s="14" t="str">
        <f t="shared" si="4"/>
        <v/>
      </c>
      <c r="S110" s="21"/>
      <c r="AV110" t="s">
        <v>90</v>
      </c>
    </row>
    <row r="111" spans="1:48" ht="17.25" customHeight="1" x14ac:dyDescent="0.2">
      <c r="A111" s="15">
        <v>92</v>
      </c>
      <c r="B111" s="15"/>
      <c r="C111" s="15"/>
      <c r="D111" s="15"/>
      <c r="E111" s="15"/>
      <c r="F111" s="15"/>
      <c r="G111" s="15"/>
      <c r="H111" s="29"/>
      <c r="I111" s="30"/>
      <c r="J111" s="29"/>
      <c r="K111" s="30"/>
      <c r="L111" s="29"/>
      <c r="M111" s="30"/>
      <c r="N111" s="29"/>
      <c r="O111" s="30"/>
      <c r="P111" s="15"/>
      <c r="Q111" s="15"/>
      <c r="R111" s="15" t="str">
        <f t="shared" si="4"/>
        <v/>
      </c>
      <c r="S111" s="21"/>
      <c r="AV111" t="s">
        <v>80</v>
      </c>
    </row>
    <row r="112" spans="1:48" ht="17.25" customHeight="1" x14ac:dyDescent="0.2">
      <c r="A112" s="15">
        <v>93</v>
      </c>
      <c r="B112" s="15"/>
      <c r="C112" s="15"/>
      <c r="D112" s="15"/>
      <c r="E112" s="15"/>
      <c r="F112" s="15"/>
      <c r="G112" s="15"/>
      <c r="H112" s="29"/>
      <c r="I112" s="30"/>
      <c r="J112" s="29"/>
      <c r="K112" s="30"/>
      <c r="L112" s="29"/>
      <c r="M112" s="30"/>
      <c r="N112" s="29"/>
      <c r="O112" s="30"/>
      <c r="P112" s="15"/>
      <c r="Q112" s="15"/>
      <c r="R112" s="15" t="str">
        <f t="shared" si="4"/>
        <v/>
      </c>
      <c r="S112" s="21"/>
      <c r="AV112" t="s">
        <v>105</v>
      </c>
    </row>
    <row r="113" spans="1:48" ht="17.25" customHeight="1" x14ac:dyDescent="0.2">
      <c r="A113" s="15">
        <v>94</v>
      </c>
      <c r="B113" s="15"/>
      <c r="C113" s="15"/>
      <c r="D113" s="15"/>
      <c r="E113" s="15"/>
      <c r="F113" s="15"/>
      <c r="G113" s="15"/>
      <c r="H113" s="29"/>
      <c r="I113" s="30"/>
      <c r="J113" s="29"/>
      <c r="K113" s="30"/>
      <c r="L113" s="29"/>
      <c r="M113" s="30"/>
      <c r="N113" s="29"/>
      <c r="O113" s="30"/>
      <c r="P113" s="15"/>
      <c r="Q113" s="15"/>
      <c r="R113" s="15" t="str">
        <f t="shared" si="4"/>
        <v/>
      </c>
      <c r="S113" s="21"/>
      <c r="AV113" t="s">
        <v>111</v>
      </c>
    </row>
    <row r="114" spans="1:48" ht="17.25" customHeight="1" x14ac:dyDescent="0.2">
      <c r="A114" s="16">
        <v>95</v>
      </c>
      <c r="B114" s="16"/>
      <c r="C114" s="16"/>
      <c r="D114" s="16"/>
      <c r="E114" s="16"/>
      <c r="F114" s="16"/>
      <c r="G114" s="16"/>
      <c r="H114" s="31"/>
      <c r="I114" s="32"/>
      <c r="J114" s="31"/>
      <c r="K114" s="32"/>
      <c r="L114" s="31"/>
      <c r="M114" s="32"/>
      <c r="N114" s="31"/>
      <c r="O114" s="32"/>
      <c r="P114" s="16"/>
      <c r="Q114" s="16"/>
      <c r="R114" s="16" t="str">
        <f t="shared" si="4"/>
        <v/>
      </c>
      <c r="S114" s="21"/>
      <c r="AV114" t="s">
        <v>89</v>
      </c>
    </row>
    <row r="115" spans="1:48" ht="17.25" customHeight="1" x14ac:dyDescent="0.2">
      <c r="A115" s="14">
        <v>96</v>
      </c>
      <c r="B115" s="14"/>
      <c r="C115" s="14"/>
      <c r="D115" s="14"/>
      <c r="E115" s="14"/>
      <c r="F115" s="14"/>
      <c r="G115" s="14"/>
      <c r="H115" s="27"/>
      <c r="I115" s="28"/>
      <c r="J115" s="27"/>
      <c r="K115" s="28"/>
      <c r="L115" s="27"/>
      <c r="M115" s="28"/>
      <c r="N115" s="27"/>
      <c r="O115" s="28"/>
      <c r="P115" s="14"/>
      <c r="Q115" s="14"/>
      <c r="R115" s="14" t="str">
        <f t="shared" si="4"/>
        <v/>
      </c>
      <c r="S115" s="21"/>
      <c r="AV115" t="s">
        <v>77</v>
      </c>
    </row>
    <row r="116" spans="1:48" ht="17.25" customHeight="1" x14ac:dyDescent="0.2">
      <c r="A116" s="15">
        <v>97</v>
      </c>
      <c r="B116" s="15"/>
      <c r="C116" s="15"/>
      <c r="D116" s="15"/>
      <c r="E116" s="15"/>
      <c r="F116" s="15"/>
      <c r="G116" s="15"/>
      <c r="H116" s="29"/>
      <c r="I116" s="30"/>
      <c r="J116" s="29"/>
      <c r="K116" s="30"/>
      <c r="L116" s="29"/>
      <c r="M116" s="30"/>
      <c r="N116" s="29"/>
      <c r="O116" s="30"/>
      <c r="P116" s="15"/>
      <c r="Q116" s="15"/>
      <c r="R116" s="15" t="str">
        <f t="shared" si="4"/>
        <v/>
      </c>
      <c r="S116" s="21"/>
      <c r="AV116" t="s">
        <v>66</v>
      </c>
    </row>
    <row r="117" spans="1:48" ht="17.25" customHeight="1" x14ac:dyDescent="0.2">
      <c r="A117" s="15">
        <v>98</v>
      </c>
      <c r="B117" s="15"/>
      <c r="C117" s="15"/>
      <c r="D117" s="15"/>
      <c r="E117" s="15"/>
      <c r="F117" s="15"/>
      <c r="G117" s="15"/>
      <c r="H117" s="29"/>
      <c r="I117" s="30"/>
      <c r="J117" s="29"/>
      <c r="K117" s="30"/>
      <c r="L117" s="29"/>
      <c r="M117" s="30"/>
      <c r="N117" s="29"/>
      <c r="O117" s="30"/>
      <c r="P117" s="15"/>
      <c r="Q117" s="15"/>
      <c r="R117" s="15" t="str">
        <f t="shared" si="4"/>
        <v/>
      </c>
      <c r="AV117" t="s">
        <v>132</v>
      </c>
    </row>
    <row r="118" spans="1:48" ht="17.25" customHeight="1" x14ac:dyDescent="0.2">
      <c r="A118" s="15">
        <v>99</v>
      </c>
      <c r="B118" s="15"/>
      <c r="C118" s="15"/>
      <c r="D118" s="15"/>
      <c r="E118" s="15"/>
      <c r="F118" s="15"/>
      <c r="G118" s="15"/>
      <c r="H118" s="29"/>
      <c r="I118" s="30"/>
      <c r="J118" s="29"/>
      <c r="K118" s="30"/>
      <c r="L118" s="29"/>
      <c r="M118" s="30"/>
      <c r="N118" s="29"/>
      <c r="O118" s="30"/>
      <c r="P118" s="15"/>
      <c r="Q118" s="15"/>
      <c r="R118" s="15" t="str">
        <f t="shared" si="4"/>
        <v/>
      </c>
      <c r="T118" s="7"/>
      <c r="U118" s="7"/>
      <c r="V118" s="7"/>
      <c r="AV118" t="s">
        <v>94</v>
      </c>
    </row>
    <row r="119" spans="1:48" ht="17.25" customHeight="1" x14ac:dyDescent="0.2">
      <c r="A119" s="16">
        <v>100</v>
      </c>
      <c r="B119" s="16"/>
      <c r="C119" s="16"/>
      <c r="D119" s="16"/>
      <c r="E119" s="16"/>
      <c r="F119" s="16"/>
      <c r="G119" s="16"/>
      <c r="H119" s="31"/>
      <c r="I119" s="32"/>
      <c r="J119" s="31"/>
      <c r="K119" s="32"/>
      <c r="L119" s="31"/>
      <c r="M119" s="32"/>
      <c r="N119" s="31"/>
      <c r="O119" s="32"/>
      <c r="P119" s="16"/>
      <c r="Q119" s="16"/>
      <c r="R119" s="16" t="str">
        <f t="shared" si="4"/>
        <v/>
      </c>
      <c r="T119" s="37"/>
      <c r="U119" s="37"/>
      <c r="V119" s="37"/>
      <c r="AV119" t="s">
        <v>59</v>
      </c>
    </row>
    <row r="120" spans="1:48" ht="13.5" customHeight="1" x14ac:dyDescent="0.2">
      <c r="T120" s="37"/>
      <c r="U120" s="37"/>
      <c r="V120" s="37"/>
    </row>
    <row r="121" spans="1:48" ht="14" x14ac:dyDescent="0.2">
      <c r="T121" s="3"/>
      <c r="U121" s="3"/>
      <c r="V121" s="3"/>
    </row>
    <row r="122" spans="1:48" ht="14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/>
      <c r="R122"/>
      <c r="S122" s="7"/>
      <c r="T122" s="3"/>
      <c r="U122" s="3"/>
      <c r="V122" s="3"/>
    </row>
    <row r="123" spans="1:48" ht="14" x14ac:dyDescent="0.2">
      <c r="C123" s="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"/>
      <c r="U123" s="3"/>
      <c r="V123" s="3"/>
    </row>
    <row r="124" spans="1:48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</row>
    <row r="125" spans="1:48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48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48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</sheetData>
  <mergeCells count="45">
    <mergeCell ref="A3:C3"/>
    <mergeCell ref="D3:I3"/>
    <mergeCell ref="J3:L3"/>
    <mergeCell ref="M3:P3"/>
    <mergeCell ref="A1:Q1"/>
    <mergeCell ref="A2:C2"/>
    <mergeCell ref="D2:I2"/>
    <mergeCell ref="J2:L2"/>
    <mergeCell ref="M2:P2"/>
    <mergeCell ref="AE11:AE12"/>
    <mergeCell ref="AF11:AF12"/>
    <mergeCell ref="AG11:AG12"/>
    <mergeCell ref="AH11:AK11"/>
    <mergeCell ref="A4:C4"/>
    <mergeCell ref="D4:I4"/>
    <mergeCell ref="J4:L4"/>
    <mergeCell ref="M4:P4"/>
    <mergeCell ref="X9:X10"/>
    <mergeCell ref="Y9:Y10"/>
    <mergeCell ref="U13:V13"/>
    <mergeCell ref="W13:W14"/>
    <mergeCell ref="X13:Y13"/>
    <mergeCell ref="AA11:AA12"/>
    <mergeCell ref="AD11:AD12"/>
    <mergeCell ref="AL11:AM11"/>
    <mergeCell ref="AN11:AO11"/>
    <mergeCell ref="AP11:AP12"/>
    <mergeCell ref="AQ11:AQ12"/>
    <mergeCell ref="AR11:AR12"/>
    <mergeCell ref="W18:X18"/>
    <mergeCell ref="U16:V16"/>
    <mergeCell ref="A18:A19"/>
    <mergeCell ref="B18:B19"/>
    <mergeCell ref="C18:C19"/>
    <mergeCell ref="D18:D19"/>
    <mergeCell ref="E18:E19"/>
    <mergeCell ref="F18:F19"/>
    <mergeCell ref="G18:G19"/>
    <mergeCell ref="H18:K18"/>
    <mergeCell ref="L18:M18"/>
    <mergeCell ref="N18:O18"/>
    <mergeCell ref="P18:P19"/>
    <mergeCell ref="Q18:Q19"/>
    <mergeCell ref="R18:R19"/>
    <mergeCell ref="T18:V18"/>
  </mergeCells>
  <phoneticPr fontId="1"/>
  <dataValidations count="8"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M2:P2" xr:uid="{00000000-0002-0000-0000-000000000000}">
      <formula1>$AV$13:$AV$120</formula1>
    </dataValidation>
    <dataValidation type="list" allowBlank="1" showInputMessage="1" sqref="H20:H119" xr:uid="{00000000-0002-0000-0000-000001000000}">
      <formula1>$AQ$13:$AQ$45</formula1>
    </dataValidation>
    <dataValidation type="list" allowBlank="1" showInputMessage="1" sqref="J20:J119" xr:uid="{00000000-0002-0000-0000-000002000000}">
      <formula1>AQ$13:AQ$45</formula1>
    </dataValidation>
    <dataValidation type="list" allowBlank="1" showInputMessage="1" sqref="Q20:Q119" xr:uid="{00000000-0002-0000-0000-000003000000}">
      <formula1>$AR$13:$AR$14</formula1>
    </dataValidation>
    <dataValidation type="list" allowBlank="1" showInputMessage="1" sqref="L20:L119 N20:N119" xr:uid="{00000000-0002-0000-0000-000004000000}">
      <formula1>$AL$13:$AL$19</formula1>
    </dataValidation>
    <dataValidation type="list" allowBlank="1" showInputMessage="1" sqref="F20:F119" xr:uid="{00000000-0002-0000-0000-000005000000}">
      <formula1>$AF$13:$AF$20</formula1>
    </dataValidation>
    <dataValidation type="list" allowBlank="1" showInputMessage="1" sqref="E20:E119" xr:uid="{00000000-0002-0000-0000-000006000000}">
      <formula1>$AE$13:$AE$15</formula1>
    </dataValidation>
    <dataValidation type="list" allowBlank="1" showInputMessage="1" sqref="G20:G119" xr:uid="{00000000-0002-0000-0000-000007000000}">
      <formula1>$AG$13:$AG$14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2" manualBreakCount="2">
    <brk id="59" max="16" man="1"/>
    <brk id="99" max="16" man="1"/>
  </rowBreaks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127"/>
  <sheetViews>
    <sheetView tabSelected="1" view="pageBreakPreview" zoomScaleNormal="100" zoomScaleSheetLayoutView="100" workbookViewId="0">
      <selection activeCell="A2" sqref="A2:C2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5" width="4.36328125" style="12" customWidth="1"/>
    <col min="6" max="6" width="4.36328125" style="12" hidden="1" customWidth="1"/>
    <col min="7" max="7" width="4.36328125" style="12" customWidth="1"/>
    <col min="8" max="8" width="5" style="12" customWidth="1"/>
    <col min="9" max="9" width="11.36328125" style="12" customWidth="1"/>
    <col min="10" max="10" width="7.26953125" style="12" customWidth="1"/>
    <col min="11" max="11" width="11.36328125" style="12" customWidth="1"/>
    <col min="12" max="12" width="7.26953125" style="12" customWidth="1"/>
    <col min="13" max="13" width="3.6328125" style="12" customWidth="1"/>
    <col min="14" max="14" width="7.26953125" style="12" customWidth="1"/>
    <col min="15" max="15" width="3.6328125" style="12" customWidth="1"/>
    <col min="16" max="16" width="7.26953125" style="12" customWidth="1"/>
    <col min="17" max="17" width="11.26953125" style="12" customWidth="1"/>
    <col min="18" max="19" width="5.6328125" style="12" customWidth="1"/>
    <col min="20" max="20" width="4" style="12" customWidth="1"/>
    <col min="21" max="21" width="7" customWidth="1"/>
    <col min="22" max="23" width="6.26953125" customWidth="1"/>
    <col min="24" max="24" width="8.26953125" customWidth="1"/>
    <col min="25" max="25" width="7.453125" customWidth="1"/>
    <col min="26" max="26" width="9.26953125" customWidth="1"/>
    <col min="28" max="31" width="6.7265625" customWidth="1"/>
    <col min="32" max="32" width="5.453125" customWidth="1"/>
    <col min="33" max="33" width="5.90625" style="5" customWidth="1"/>
    <col min="34" max="34" width="5.90625" customWidth="1"/>
    <col min="45" max="45" width="8.7265625" style="71"/>
  </cols>
  <sheetData>
    <row r="1" spans="1:49" ht="19.5" customHeight="1" x14ac:dyDescent="0.2">
      <c r="A1" s="99" t="s">
        <v>319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/>
      <c r="T1"/>
      <c r="AA1" s="12" t="s">
        <v>4</v>
      </c>
      <c r="AB1" s="12" t="s">
        <v>4</v>
      </c>
      <c r="AC1" s="12" t="s">
        <v>4</v>
      </c>
      <c r="AD1" s="44"/>
      <c r="AE1" t="s">
        <v>214</v>
      </c>
      <c r="AG1" t="s">
        <v>214</v>
      </c>
    </row>
    <row r="2" spans="1:49" ht="30" customHeight="1" x14ac:dyDescent="0.2">
      <c r="A2" s="103" t="s">
        <v>199</v>
      </c>
      <c r="B2" s="103"/>
      <c r="C2" s="103"/>
      <c r="D2" s="105"/>
      <c r="E2" s="106"/>
      <c r="F2" s="106"/>
      <c r="G2" s="106"/>
      <c r="H2" s="106"/>
      <c r="I2" s="106"/>
      <c r="J2" s="107"/>
      <c r="K2" s="103" t="s">
        <v>180</v>
      </c>
      <c r="L2" s="103"/>
      <c r="M2" s="103"/>
      <c r="N2" s="103"/>
      <c r="O2" s="103"/>
      <c r="P2" s="103"/>
      <c r="Q2" s="103"/>
      <c r="U2" s="8" t="s">
        <v>208</v>
      </c>
      <c r="V2" s="8" t="s">
        <v>180</v>
      </c>
      <c r="W2" s="8" t="s">
        <v>209</v>
      </c>
      <c r="X2" s="8" t="s">
        <v>210</v>
      </c>
      <c r="Y2" s="8" t="s">
        <v>211</v>
      </c>
      <c r="Z2" s="8" t="s">
        <v>212</v>
      </c>
      <c r="AA2" s="8" t="s">
        <v>23</v>
      </c>
      <c r="AB2" s="8" t="s">
        <v>24</v>
      </c>
      <c r="AC2" s="8" t="s">
        <v>213</v>
      </c>
      <c r="AD2" s="47" t="s">
        <v>216</v>
      </c>
      <c r="AE2" s="8" t="s">
        <v>195</v>
      </c>
      <c r="AF2" s="8" t="s">
        <v>215</v>
      </c>
      <c r="AG2" s="8" t="s">
        <v>195</v>
      </c>
      <c r="AH2" s="8" t="s">
        <v>215</v>
      </c>
      <c r="AI2" s="8" t="s">
        <v>191</v>
      </c>
      <c r="AJ2" s="12"/>
      <c r="AK2" s="12"/>
      <c r="AL2" s="12"/>
      <c r="AM2" s="12"/>
      <c r="AN2" s="12"/>
    </row>
    <row r="3" spans="1:49" ht="30" customHeight="1" x14ac:dyDescent="0.2">
      <c r="A3" s="103" t="s">
        <v>179</v>
      </c>
      <c r="B3" s="103"/>
      <c r="C3" s="103"/>
      <c r="D3" s="105"/>
      <c r="E3" s="106"/>
      <c r="F3" s="106"/>
      <c r="G3" s="106"/>
      <c r="H3" s="106"/>
      <c r="I3" s="106"/>
      <c r="J3" s="107"/>
      <c r="K3" s="103" t="s">
        <v>190</v>
      </c>
      <c r="L3" s="103"/>
      <c r="M3" s="103"/>
      <c r="N3" s="103"/>
      <c r="O3" s="103"/>
      <c r="P3" s="103"/>
      <c r="Q3" s="103"/>
      <c r="U3" s="36">
        <f>D2</f>
        <v>0</v>
      </c>
      <c r="V3" s="36">
        <f>N2</f>
        <v>0</v>
      </c>
      <c r="W3" s="36">
        <f>D3</f>
        <v>0</v>
      </c>
      <c r="X3" s="36">
        <f>N3</f>
        <v>0</v>
      </c>
      <c r="Y3" s="36">
        <f>D4</f>
        <v>0</v>
      </c>
      <c r="Z3" s="36">
        <f>N4</f>
        <v>0</v>
      </c>
      <c r="AA3" s="45">
        <f>V15</f>
        <v>0</v>
      </c>
      <c r="AB3" s="45">
        <f>W15</f>
        <v>0</v>
      </c>
      <c r="AC3" s="46">
        <f>V16</f>
        <v>0</v>
      </c>
      <c r="AD3" s="48">
        <f>X15</f>
        <v>0</v>
      </c>
      <c r="AE3" s="49">
        <f>Y15</f>
        <v>0</v>
      </c>
      <c r="AF3" s="46">
        <f>Z15</f>
        <v>0</v>
      </c>
      <c r="AG3" s="46">
        <f>Y16</f>
        <v>0</v>
      </c>
      <c r="AH3" s="46">
        <f>Z16</f>
        <v>0</v>
      </c>
      <c r="AI3" s="46">
        <f>X18</f>
        <v>0</v>
      </c>
    </row>
    <row r="4" spans="1:49" ht="30" customHeight="1" x14ac:dyDescent="0.2">
      <c r="A4" s="109" t="s">
        <v>189</v>
      </c>
      <c r="B4" s="110"/>
      <c r="C4" s="110"/>
      <c r="D4" s="105"/>
      <c r="E4" s="106"/>
      <c r="F4" s="106"/>
      <c r="G4" s="106"/>
      <c r="H4" s="106"/>
      <c r="I4" s="106"/>
      <c r="J4" s="107"/>
      <c r="K4" s="104" t="s">
        <v>188</v>
      </c>
      <c r="L4" s="103"/>
      <c r="M4" s="103"/>
      <c r="N4" s="103"/>
      <c r="O4" s="103"/>
      <c r="P4" s="103"/>
      <c r="Q4" s="103"/>
      <c r="AG4"/>
    </row>
    <row r="5" spans="1:49" x14ac:dyDescent="0.2">
      <c r="A5" s="13"/>
      <c r="B5" s="13"/>
      <c r="C5" s="13"/>
      <c r="D5" s="13"/>
      <c r="AG5"/>
    </row>
    <row r="6" spans="1:49" ht="15.75" customHeight="1" x14ac:dyDescent="0.2">
      <c r="B6"/>
      <c r="C6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G6"/>
    </row>
    <row r="7" spans="1:49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AG7"/>
    </row>
    <row r="8" spans="1:49" ht="18.75" customHeight="1" x14ac:dyDescent="0.2">
      <c r="A8"/>
      <c r="B8" s="11"/>
      <c r="C8" s="11"/>
      <c r="D8" s="11"/>
      <c r="E8" s="11"/>
      <c r="F8" s="11"/>
      <c r="G8" s="10"/>
      <c r="H8" s="21"/>
      <c r="I8" s="21"/>
      <c r="J8" s="10"/>
      <c r="K8" s="22"/>
      <c r="L8" s="22"/>
      <c r="M8" s="10"/>
      <c r="N8" s="21"/>
      <c r="O8" s="23"/>
      <c r="P8" s="22"/>
      <c r="Q8" s="22"/>
      <c r="R8" s="24"/>
      <c r="S8" s="24"/>
      <c r="T8" s="24"/>
      <c r="AG8"/>
    </row>
    <row r="9" spans="1:49" ht="18.75" customHeight="1" x14ac:dyDescent="0.2">
      <c r="A9"/>
      <c r="B9" s="11"/>
      <c r="C9" s="11"/>
      <c r="D9" s="11"/>
      <c r="E9" s="11"/>
      <c r="F9" s="11"/>
      <c r="G9" s="10"/>
      <c r="H9" s="21"/>
      <c r="I9" s="21"/>
      <c r="J9" s="10"/>
      <c r="K9" s="22"/>
      <c r="L9" s="22"/>
      <c r="M9" s="10"/>
      <c r="N9" s="21"/>
      <c r="O9" s="23"/>
      <c r="P9" s="22"/>
      <c r="Q9" s="22"/>
      <c r="R9" s="21"/>
      <c r="S9" s="21"/>
      <c r="T9" s="21"/>
      <c r="Y9" s="87" t="s">
        <v>9</v>
      </c>
      <c r="Z9" s="93" t="s">
        <v>193</v>
      </c>
      <c r="AG9"/>
    </row>
    <row r="10" spans="1:49" ht="17.25" customHeight="1" x14ac:dyDescent="0.2">
      <c r="A10"/>
      <c r="B10" s="11"/>
      <c r="C10" s="40" t="s">
        <v>266</v>
      </c>
      <c r="D10" s="10"/>
      <c r="E10" s="10"/>
      <c r="F10" s="10"/>
      <c r="G10" s="10"/>
      <c r="H10" s="23"/>
      <c r="I10" s="23"/>
      <c r="J10" s="10"/>
      <c r="K10" s="43"/>
      <c r="L10" s="43"/>
      <c r="M10" s="10"/>
      <c r="N10" s="23"/>
      <c r="O10" s="23"/>
      <c r="P10" s="43"/>
      <c r="Q10" s="43"/>
      <c r="R10" s="23"/>
      <c r="S10" s="21"/>
      <c r="T10" s="21"/>
      <c r="Y10" s="87"/>
      <c r="Z10" s="94"/>
    </row>
    <row r="11" spans="1:49" ht="17.25" customHeight="1" x14ac:dyDescent="0.2">
      <c r="A11"/>
      <c r="B11" s="11"/>
      <c r="C11" s="40" t="s">
        <v>264</v>
      </c>
      <c r="D11" s="10"/>
      <c r="E11" s="10"/>
      <c r="F11" s="10"/>
      <c r="G11" s="10"/>
      <c r="H11" s="23"/>
      <c r="I11" s="23"/>
      <c r="J11" s="10"/>
      <c r="K11" s="43"/>
      <c r="L11" s="43"/>
      <c r="M11" s="10"/>
      <c r="N11" s="23"/>
      <c r="O11" s="23"/>
      <c r="P11" s="43"/>
      <c r="Q11" s="43"/>
      <c r="R11" s="23"/>
      <c r="S11" s="21"/>
      <c r="T11" s="21"/>
      <c r="AB11" s="76" t="s">
        <v>158</v>
      </c>
      <c r="AC11" s="17" t="s">
        <v>159</v>
      </c>
      <c r="AD11" s="17" t="s">
        <v>167</v>
      </c>
      <c r="AE11" s="80" t="s">
        <v>2</v>
      </c>
      <c r="AF11" s="79" t="s">
        <v>10</v>
      </c>
      <c r="AG11" s="76" t="s">
        <v>0</v>
      </c>
      <c r="AH11" s="79" t="s">
        <v>22</v>
      </c>
      <c r="AI11" s="80" t="s">
        <v>3</v>
      </c>
      <c r="AJ11" s="79"/>
      <c r="AK11" s="79"/>
      <c r="AL11" s="79"/>
      <c r="AM11" s="79" t="s">
        <v>160</v>
      </c>
      <c r="AN11" s="79"/>
      <c r="AO11" s="79" t="s">
        <v>161</v>
      </c>
      <c r="AP11" s="76"/>
      <c r="AQ11" s="79" t="s">
        <v>1</v>
      </c>
      <c r="AR11" s="79" t="s">
        <v>165</v>
      </c>
      <c r="AS11" s="101" t="s">
        <v>268</v>
      </c>
      <c r="AW11" t="s">
        <v>187</v>
      </c>
    </row>
    <row r="12" spans="1:49" ht="17.25" customHeight="1" x14ac:dyDescent="0.2">
      <c r="A12"/>
      <c r="B12" s="11"/>
      <c r="C12" s="40" t="s">
        <v>265</v>
      </c>
      <c r="D12" s="10"/>
      <c r="E12" s="10"/>
      <c r="F12" s="10"/>
      <c r="G12" s="10"/>
      <c r="H12" s="23"/>
      <c r="I12" s="23"/>
      <c r="J12" s="10"/>
      <c r="K12" s="43"/>
      <c r="L12" s="43"/>
      <c r="M12" s="10"/>
      <c r="N12" s="23"/>
      <c r="O12" s="23"/>
      <c r="P12" s="43"/>
      <c r="Q12" s="43"/>
      <c r="R12" s="23"/>
      <c r="S12" s="21"/>
      <c r="T12" s="21"/>
      <c r="U12" t="s">
        <v>42</v>
      </c>
      <c r="AB12" s="76"/>
      <c r="AC12" s="18" t="s">
        <v>162</v>
      </c>
      <c r="AD12" s="18" t="s">
        <v>164</v>
      </c>
      <c r="AE12" s="80"/>
      <c r="AF12" s="79"/>
      <c r="AG12" s="76"/>
      <c r="AH12" s="79"/>
      <c r="AI12" s="19" t="s">
        <v>18</v>
      </c>
      <c r="AJ12" s="20" t="s">
        <v>45</v>
      </c>
      <c r="AK12" s="19" t="s">
        <v>18</v>
      </c>
      <c r="AL12" s="20" t="s">
        <v>45</v>
      </c>
      <c r="AM12" s="19" t="s">
        <v>46</v>
      </c>
      <c r="AN12" s="20" t="s">
        <v>45</v>
      </c>
      <c r="AO12" s="19" t="s">
        <v>46</v>
      </c>
      <c r="AP12" s="20" t="s">
        <v>45</v>
      </c>
      <c r="AQ12" s="79"/>
      <c r="AR12" s="79"/>
      <c r="AS12" s="102"/>
    </row>
    <row r="13" spans="1:49" ht="17.25" customHeight="1" x14ac:dyDescent="0.2">
      <c r="A13"/>
      <c r="B13" s="11"/>
      <c r="C13" s="40" t="s">
        <v>267</v>
      </c>
      <c r="D13" s="10"/>
      <c r="E13" s="10"/>
      <c r="F13" s="10"/>
      <c r="G13" s="10"/>
      <c r="H13" s="23"/>
      <c r="I13" s="23"/>
      <c r="J13" s="10"/>
      <c r="K13" s="43"/>
      <c r="L13" s="43"/>
      <c r="M13" s="10"/>
      <c r="N13" s="23"/>
      <c r="O13" s="23"/>
      <c r="P13" s="43"/>
      <c r="Q13" s="43"/>
      <c r="R13" s="23"/>
      <c r="S13" s="21"/>
      <c r="T13" s="21"/>
      <c r="U13" s="25"/>
      <c r="V13" s="84" t="s">
        <v>4</v>
      </c>
      <c r="W13" s="85"/>
      <c r="X13" s="86" t="s">
        <v>181</v>
      </c>
      <c r="Y13" s="87" t="s">
        <v>9</v>
      </c>
      <c r="Z13" s="87"/>
      <c r="AD13" t="s">
        <v>168</v>
      </c>
      <c r="AF13" s="5" t="s">
        <v>11</v>
      </c>
      <c r="AG13" s="5">
        <v>1</v>
      </c>
      <c r="AH13" s="5" t="s">
        <v>23</v>
      </c>
      <c r="AM13" s="5" t="s">
        <v>20</v>
      </c>
      <c r="AO13" t="s">
        <v>26</v>
      </c>
      <c r="AR13" s="5" t="str">
        <f>AU13&amp;AV13</f>
        <v>男子100ｍ</v>
      </c>
      <c r="AS13" s="71" t="s">
        <v>271</v>
      </c>
      <c r="AU13" t="s">
        <v>6</v>
      </c>
      <c r="AV13" t="s">
        <v>154</v>
      </c>
      <c r="AW13" t="s">
        <v>57</v>
      </c>
    </row>
    <row r="14" spans="1:49" ht="17.25" customHeight="1" x14ac:dyDescent="0.2">
      <c r="A14"/>
      <c r="B14" s="11"/>
      <c r="C14" s="40" t="s">
        <v>320</v>
      </c>
      <c r="D14" s="10"/>
      <c r="E14" s="10"/>
      <c r="F14" s="10"/>
      <c r="G14" s="10"/>
      <c r="H14" s="23"/>
      <c r="I14" s="23"/>
      <c r="J14" s="10"/>
      <c r="K14" s="43"/>
      <c r="L14" s="43"/>
      <c r="M14" s="10"/>
      <c r="N14" s="23"/>
      <c r="O14" s="23"/>
      <c r="P14" s="43"/>
      <c r="Q14" s="43"/>
      <c r="R14" s="23"/>
      <c r="S14" s="21"/>
      <c r="T14" s="21"/>
      <c r="U14" s="35" t="s">
        <v>36</v>
      </c>
      <c r="V14" s="33" t="s">
        <v>23</v>
      </c>
      <c r="W14" s="33" t="s">
        <v>24</v>
      </c>
      <c r="X14" s="87"/>
      <c r="Y14" s="33" t="s">
        <v>195</v>
      </c>
      <c r="Z14" s="34" t="s">
        <v>194</v>
      </c>
      <c r="AD14" t="s">
        <v>163</v>
      </c>
      <c r="AF14" s="5" t="s">
        <v>12</v>
      </c>
      <c r="AG14" s="5">
        <v>2</v>
      </c>
      <c r="AH14" s="5" t="s">
        <v>24</v>
      </c>
      <c r="AM14" s="5" t="s">
        <v>27</v>
      </c>
      <c r="AO14" t="s">
        <v>173</v>
      </c>
      <c r="AR14" s="5" t="str">
        <f>AU15&amp;AV15</f>
        <v>男子400ｍ</v>
      </c>
      <c r="AS14" s="71" t="s">
        <v>272</v>
      </c>
      <c r="AU14" t="s">
        <v>6</v>
      </c>
      <c r="AV14" t="s">
        <v>182</v>
      </c>
      <c r="AW14" t="s">
        <v>54</v>
      </c>
    </row>
    <row r="15" spans="1:49" ht="17.25" customHeight="1" x14ac:dyDescent="0.2">
      <c r="A15"/>
      <c r="B15" s="11"/>
      <c r="C15" s="40" t="s">
        <v>321</v>
      </c>
      <c r="D15" s="40"/>
      <c r="E15" s="40"/>
      <c r="F15" s="40"/>
      <c r="G15" s="40"/>
      <c r="H15" s="40"/>
      <c r="I15" s="40"/>
      <c r="J15" s="40"/>
      <c r="K15" s="41"/>
      <c r="L15" s="41"/>
      <c r="M15" s="40"/>
      <c r="N15" s="40"/>
      <c r="O15" s="40"/>
      <c r="P15" s="41"/>
      <c r="Q15" s="41"/>
      <c r="R15" s="40"/>
      <c r="S15" s="21"/>
      <c r="T15" s="21"/>
      <c r="U15" s="26" t="s">
        <v>8</v>
      </c>
      <c r="V15" s="50">
        <f>COUNTIF($H$20:$H$119,V14)</f>
        <v>0</v>
      </c>
      <c r="W15" s="50">
        <f>COUNTIF($H$20:$H$119,W14)</f>
        <v>0</v>
      </c>
      <c r="X15" s="38">
        <f>COUNTA(I20:I119,K20:K119)</f>
        <v>0</v>
      </c>
      <c r="Y15" s="51">
        <f>V27+Y27</f>
        <v>0</v>
      </c>
      <c r="Z15" s="50">
        <f>SUM(S20:S119)</f>
        <v>0</v>
      </c>
      <c r="AG15" s="5">
        <v>3</v>
      </c>
      <c r="AM15" s="5" t="s">
        <v>28</v>
      </c>
      <c r="AO15" t="s">
        <v>174</v>
      </c>
      <c r="AR15" s="5" t="str">
        <f>AU17&amp;AV17</f>
        <v>男子1500ｍ</v>
      </c>
      <c r="AS15" s="71" t="s">
        <v>273</v>
      </c>
      <c r="AU15" t="s">
        <v>6</v>
      </c>
      <c r="AV15" t="s">
        <v>155</v>
      </c>
      <c r="AW15" t="s">
        <v>48</v>
      </c>
    </row>
    <row r="16" spans="1:49" ht="17.25" customHeight="1" x14ac:dyDescent="0.2">
      <c r="A16"/>
      <c r="B16" s="11"/>
      <c r="C16" s="40" t="s">
        <v>270</v>
      </c>
      <c r="D16" s="40"/>
      <c r="E16" s="40"/>
      <c r="F16" s="40"/>
      <c r="G16" s="40"/>
      <c r="H16" s="40"/>
      <c r="I16" s="40"/>
      <c r="J16" s="40"/>
      <c r="K16" s="41"/>
      <c r="L16" s="41"/>
      <c r="M16" s="40"/>
      <c r="N16" s="40"/>
      <c r="O16" s="40"/>
      <c r="P16" s="41"/>
      <c r="Q16" s="41"/>
      <c r="R16" s="40"/>
      <c r="S16" s="21"/>
      <c r="T16" s="21"/>
      <c r="U16" s="26" t="s">
        <v>5</v>
      </c>
      <c r="V16" s="74">
        <f>V15*1000+W15*1200</f>
        <v>0</v>
      </c>
      <c r="W16" s="75"/>
      <c r="X16" s="39"/>
      <c r="Y16" s="52">
        <f>Y15*1000</f>
        <v>0</v>
      </c>
      <c r="Z16" s="53">
        <f>Z15*500</f>
        <v>0</v>
      </c>
      <c r="AG16" s="5">
        <v>4</v>
      </c>
      <c r="AM16" s="5" t="s">
        <v>29</v>
      </c>
      <c r="AO16" t="s">
        <v>175</v>
      </c>
      <c r="AR16" s="5" t="str">
        <f>AU18&amp;AV18</f>
        <v>男子5000ｍ</v>
      </c>
      <c r="AS16" s="71" t="s">
        <v>274</v>
      </c>
      <c r="AU16" t="s">
        <v>6</v>
      </c>
      <c r="AV16" t="s">
        <v>156</v>
      </c>
      <c r="AW16" t="s">
        <v>52</v>
      </c>
    </row>
    <row r="17" spans="1:49" ht="17.25" customHeight="1" x14ac:dyDescent="0.2"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T17" s="21"/>
      <c r="U17" s="25"/>
      <c r="V17" s="25"/>
      <c r="W17" s="25"/>
      <c r="X17" s="25"/>
      <c r="Y17" s="25"/>
      <c r="Z17" s="25"/>
      <c r="AG17" s="5" t="s">
        <v>170</v>
      </c>
      <c r="AM17" s="5" t="s">
        <v>30</v>
      </c>
      <c r="AO17" t="s">
        <v>176</v>
      </c>
      <c r="AR17" s="5" t="str">
        <f>AU20&amp;AV20</f>
        <v>男子走高跳</v>
      </c>
      <c r="AS17" s="71" t="s">
        <v>275</v>
      </c>
      <c r="AU17" t="s">
        <v>6</v>
      </c>
      <c r="AV17" t="s">
        <v>25</v>
      </c>
      <c r="AW17" t="s">
        <v>55</v>
      </c>
    </row>
    <row r="18" spans="1:49" ht="16.5" customHeight="1" x14ac:dyDescent="0.2">
      <c r="A18" s="76" t="s">
        <v>158</v>
      </c>
      <c r="B18" s="77" t="s">
        <v>19</v>
      </c>
      <c r="C18" s="79" t="s">
        <v>2</v>
      </c>
      <c r="D18" s="80" t="s">
        <v>186</v>
      </c>
      <c r="E18" s="79" t="s">
        <v>10</v>
      </c>
      <c r="F18" s="79" t="s">
        <v>261</v>
      </c>
      <c r="G18" s="76" t="s">
        <v>0</v>
      </c>
      <c r="H18" s="79" t="s">
        <v>22</v>
      </c>
      <c r="I18" s="80" t="s">
        <v>3</v>
      </c>
      <c r="J18" s="79"/>
      <c r="K18" s="79"/>
      <c r="L18" s="79"/>
      <c r="M18" s="108" t="s">
        <v>197</v>
      </c>
      <c r="N18" s="108"/>
      <c r="O18" s="108" t="s">
        <v>198</v>
      </c>
      <c r="P18" s="111"/>
      <c r="Q18" s="81" t="s">
        <v>318</v>
      </c>
      <c r="R18" s="82" t="s">
        <v>269</v>
      </c>
      <c r="S18" s="82" t="s">
        <v>192</v>
      </c>
      <c r="T18" s="21"/>
      <c r="U18" s="83" t="s">
        <v>191</v>
      </c>
      <c r="V18" s="83"/>
      <c r="W18" s="83"/>
      <c r="X18" s="72">
        <f>V16+Y16+Z16</f>
        <v>0</v>
      </c>
      <c r="Y18" s="73"/>
      <c r="AG18" s="5" t="s">
        <v>171</v>
      </c>
      <c r="AM18" s="5" t="s">
        <v>31</v>
      </c>
      <c r="AO18" t="s">
        <v>177</v>
      </c>
      <c r="AR18" s="5" t="str">
        <f>AU21&amp;AV21</f>
        <v>男子走幅跳</v>
      </c>
      <c r="AS18" s="71" t="s">
        <v>276</v>
      </c>
      <c r="AU18" t="s">
        <v>6</v>
      </c>
      <c r="AV18" t="s">
        <v>157</v>
      </c>
      <c r="AW18" t="s">
        <v>51</v>
      </c>
    </row>
    <row r="19" spans="1:49" ht="16.5" customHeight="1" x14ac:dyDescent="0.2">
      <c r="A19" s="76"/>
      <c r="B19" s="78"/>
      <c r="C19" s="79"/>
      <c r="D19" s="80"/>
      <c r="E19" s="79"/>
      <c r="F19" s="79"/>
      <c r="G19" s="76"/>
      <c r="H19" s="79"/>
      <c r="I19" s="19" t="s">
        <v>18</v>
      </c>
      <c r="J19" s="20" t="s">
        <v>45</v>
      </c>
      <c r="K19" s="69" t="s">
        <v>18</v>
      </c>
      <c r="L19" s="70" t="s">
        <v>45</v>
      </c>
      <c r="M19" s="69" t="s">
        <v>46</v>
      </c>
      <c r="N19" s="70" t="s">
        <v>45</v>
      </c>
      <c r="O19" s="69" t="s">
        <v>46</v>
      </c>
      <c r="P19" s="70" t="s">
        <v>45</v>
      </c>
      <c r="Q19" s="79"/>
      <c r="R19" s="80"/>
      <c r="S19" s="80"/>
      <c r="T19" s="21"/>
      <c r="AG19" s="5" t="s">
        <v>172</v>
      </c>
      <c r="AM19" s="5" t="s">
        <v>32</v>
      </c>
      <c r="AO19" t="s">
        <v>178</v>
      </c>
      <c r="AR19" s="5" t="str">
        <f>AU23&amp;AV23</f>
        <v>男子一般砲丸投</v>
      </c>
      <c r="AS19" s="71" t="s">
        <v>277</v>
      </c>
      <c r="AU19" t="s">
        <v>6</v>
      </c>
      <c r="AV19" t="s">
        <v>183</v>
      </c>
      <c r="AW19" t="s">
        <v>53</v>
      </c>
    </row>
    <row r="20" spans="1:49" ht="16.5" customHeight="1" x14ac:dyDescent="0.2">
      <c r="A20" s="14">
        <v>1</v>
      </c>
      <c r="B20" s="14"/>
      <c r="C20" s="54"/>
      <c r="D20" s="54"/>
      <c r="E20" s="54"/>
      <c r="F20" s="54">
        <f>$N$2</f>
        <v>0</v>
      </c>
      <c r="G20" s="54"/>
      <c r="H20" s="54"/>
      <c r="I20" s="55"/>
      <c r="J20" s="56"/>
      <c r="K20" s="63"/>
      <c r="L20" s="64"/>
      <c r="M20" s="63"/>
      <c r="N20" s="64"/>
      <c r="O20" s="63"/>
      <c r="P20" s="64"/>
      <c r="Q20" s="54"/>
      <c r="R20" s="54"/>
      <c r="S20" s="14" t="str">
        <f>IF(I20="",IF(M20="",IF(O20="","",1),1),0)</f>
        <v/>
      </c>
      <c r="T20" s="21"/>
      <c r="U20" s="9" t="s">
        <v>26</v>
      </c>
      <c r="V20" s="9">
        <f>IF(COUNTIF($M$20:$M$119,U20)&gt;0,1,0)</f>
        <v>0</v>
      </c>
      <c r="X20" s="9" t="s">
        <v>26</v>
      </c>
      <c r="Y20" s="9">
        <f>IF(COUNTIF($O$20:$O$119,X20)&gt;0,1,0)</f>
        <v>0</v>
      </c>
      <c r="AR20" s="5" t="str">
        <f>AU24&amp;AV24</f>
        <v>男子高校砲丸投</v>
      </c>
      <c r="AS20" s="71" t="s">
        <v>278</v>
      </c>
      <c r="AU20" t="s">
        <v>6</v>
      </c>
      <c r="AV20" t="s">
        <v>14</v>
      </c>
      <c r="AW20" t="s">
        <v>49</v>
      </c>
    </row>
    <row r="21" spans="1:49" ht="16.5" customHeight="1" x14ac:dyDescent="0.2">
      <c r="A21" s="15">
        <v>2</v>
      </c>
      <c r="B21" s="15"/>
      <c r="C21" s="57"/>
      <c r="D21" s="57"/>
      <c r="E21" s="57"/>
      <c r="F21" s="57">
        <f t="shared" ref="F21:F84" si="0">$N$2</f>
        <v>0</v>
      </c>
      <c r="G21" s="57"/>
      <c r="H21" s="57"/>
      <c r="I21" s="58"/>
      <c r="J21" s="59"/>
      <c r="K21" s="65"/>
      <c r="L21" s="66"/>
      <c r="M21" s="65"/>
      <c r="N21" s="66"/>
      <c r="O21" s="65"/>
      <c r="P21" s="66"/>
      <c r="Q21" s="57"/>
      <c r="R21" s="57"/>
      <c r="S21" s="15" t="str">
        <f t="shared" ref="S21:S84" si="1">IF(I21="",IF(M21="",IF(O21="","",1),1),0)</f>
        <v/>
      </c>
      <c r="T21" s="21"/>
      <c r="U21" s="9" t="s">
        <v>173</v>
      </c>
      <c r="V21" s="9">
        <f t="shared" ref="V21:V26" si="2">IF(COUNTIF($M$20:$M$119,U21)&gt;0,1,0)</f>
        <v>0</v>
      </c>
      <c r="X21" s="9" t="s">
        <v>173</v>
      </c>
      <c r="Y21" s="9">
        <f t="shared" ref="Y21:Y26" si="3">IF(COUNTIF($O$20:$O$119,X21)&gt;0,1,0)</f>
        <v>0</v>
      </c>
      <c r="AR21" s="5" t="str">
        <f t="shared" ref="AR21:AR22" si="4">AU25&amp;AV25</f>
        <v>男子円盤投</v>
      </c>
      <c r="AS21" s="71" t="s">
        <v>279</v>
      </c>
      <c r="AU21" t="s">
        <v>6</v>
      </c>
      <c r="AV21" t="s">
        <v>13</v>
      </c>
      <c r="AW21" t="s">
        <v>50</v>
      </c>
    </row>
    <row r="22" spans="1:49" ht="16.5" customHeight="1" x14ac:dyDescent="0.2">
      <c r="A22" s="15">
        <v>3</v>
      </c>
      <c r="B22" s="15"/>
      <c r="C22" s="57"/>
      <c r="D22" s="57"/>
      <c r="E22" s="57"/>
      <c r="F22" s="57">
        <f t="shared" si="0"/>
        <v>0</v>
      </c>
      <c r="G22" s="57"/>
      <c r="H22" s="57"/>
      <c r="I22" s="58"/>
      <c r="J22" s="59"/>
      <c r="K22" s="65"/>
      <c r="L22" s="66"/>
      <c r="M22" s="65"/>
      <c r="N22" s="66"/>
      <c r="O22" s="65"/>
      <c r="P22" s="66"/>
      <c r="Q22" s="57"/>
      <c r="R22" s="57"/>
      <c r="S22" s="15" t="str">
        <f t="shared" si="1"/>
        <v/>
      </c>
      <c r="T22" s="21"/>
      <c r="U22" s="9" t="s">
        <v>174</v>
      </c>
      <c r="V22" s="9">
        <f t="shared" si="2"/>
        <v>0</v>
      </c>
      <c r="X22" s="9" t="s">
        <v>174</v>
      </c>
      <c r="Y22" s="9">
        <f t="shared" si="3"/>
        <v>0</v>
      </c>
      <c r="AR22" s="5" t="str">
        <f t="shared" si="4"/>
        <v>男子高校円盤投</v>
      </c>
      <c r="AS22" s="71" t="s">
        <v>280</v>
      </c>
      <c r="AU22" t="s">
        <v>6</v>
      </c>
      <c r="AV22" t="s">
        <v>15</v>
      </c>
      <c r="AW22" t="s">
        <v>120</v>
      </c>
    </row>
    <row r="23" spans="1:49" ht="16.5" customHeight="1" x14ac:dyDescent="0.2">
      <c r="A23" s="15">
        <v>4</v>
      </c>
      <c r="B23" s="15"/>
      <c r="C23" s="57"/>
      <c r="D23" s="57"/>
      <c r="E23" s="57"/>
      <c r="F23" s="57">
        <f t="shared" si="0"/>
        <v>0</v>
      </c>
      <c r="G23" s="57"/>
      <c r="H23" s="57"/>
      <c r="I23" s="58"/>
      <c r="J23" s="59"/>
      <c r="K23" s="65"/>
      <c r="L23" s="66"/>
      <c r="M23" s="65"/>
      <c r="N23" s="66"/>
      <c r="O23" s="65"/>
      <c r="P23" s="66"/>
      <c r="Q23" s="57"/>
      <c r="R23" s="57"/>
      <c r="S23" s="15" t="str">
        <f t="shared" si="1"/>
        <v/>
      </c>
      <c r="T23" s="21"/>
      <c r="U23" s="9" t="s">
        <v>175</v>
      </c>
      <c r="V23" s="9">
        <f t="shared" si="2"/>
        <v>0</v>
      </c>
      <c r="X23" s="9" t="s">
        <v>175</v>
      </c>
      <c r="Y23" s="9">
        <f t="shared" si="3"/>
        <v>0</v>
      </c>
      <c r="AS23" s="71" t="s">
        <v>281</v>
      </c>
      <c r="AU23" t="s">
        <v>262</v>
      </c>
      <c r="AV23" t="s">
        <v>17</v>
      </c>
      <c r="AW23" t="s">
        <v>62</v>
      </c>
    </row>
    <row r="24" spans="1:49" ht="16.5" customHeight="1" x14ac:dyDescent="0.2">
      <c r="A24" s="16">
        <v>5</v>
      </c>
      <c r="B24" s="16"/>
      <c r="C24" s="60"/>
      <c r="D24" s="60"/>
      <c r="E24" s="60"/>
      <c r="F24" s="60">
        <f t="shared" si="0"/>
        <v>0</v>
      </c>
      <c r="G24" s="60"/>
      <c r="H24" s="60"/>
      <c r="I24" s="61"/>
      <c r="J24" s="62"/>
      <c r="K24" s="67"/>
      <c r="L24" s="68"/>
      <c r="M24" s="67"/>
      <c r="N24" s="68"/>
      <c r="O24" s="67"/>
      <c r="P24" s="68"/>
      <c r="Q24" s="60"/>
      <c r="R24" s="60"/>
      <c r="S24" s="16" t="str">
        <f t="shared" si="1"/>
        <v/>
      </c>
      <c r="T24" s="21"/>
      <c r="U24" s="9" t="s">
        <v>176</v>
      </c>
      <c r="V24" s="9">
        <f t="shared" si="2"/>
        <v>0</v>
      </c>
      <c r="X24" s="9" t="s">
        <v>176</v>
      </c>
      <c r="Y24" s="9">
        <f t="shared" si="3"/>
        <v>0</v>
      </c>
      <c r="AR24" s="5" t="str">
        <f>AU32&amp;AV32</f>
        <v>女子100ｍ</v>
      </c>
      <c r="AS24" s="71" t="s">
        <v>282</v>
      </c>
      <c r="AU24" t="s">
        <v>185</v>
      </c>
      <c r="AV24" t="s">
        <v>17</v>
      </c>
      <c r="AW24" t="s">
        <v>126</v>
      </c>
    </row>
    <row r="25" spans="1:49" ht="16.5" customHeight="1" x14ac:dyDescent="0.2">
      <c r="A25" s="14">
        <v>6</v>
      </c>
      <c r="B25" s="14"/>
      <c r="C25" s="54"/>
      <c r="D25" s="54"/>
      <c r="E25" s="54"/>
      <c r="F25" s="54">
        <f t="shared" si="0"/>
        <v>0</v>
      </c>
      <c r="G25" s="54"/>
      <c r="H25" s="54"/>
      <c r="I25" s="55"/>
      <c r="J25" s="56"/>
      <c r="K25" s="63"/>
      <c r="L25" s="64"/>
      <c r="M25" s="63"/>
      <c r="N25" s="64"/>
      <c r="O25" s="63"/>
      <c r="P25" s="64"/>
      <c r="Q25" s="54"/>
      <c r="R25" s="54"/>
      <c r="S25" s="14" t="str">
        <f t="shared" si="1"/>
        <v/>
      </c>
      <c r="T25" s="21"/>
      <c r="U25" s="9" t="s">
        <v>177</v>
      </c>
      <c r="V25" s="9">
        <f t="shared" si="2"/>
        <v>0</v>
      </c>
      <c r="X25" s="9" t="s">
        <v>177</v>
      </c>
      <c r="Y25" s="9">
        <f t="shared" si="3"/>
        <v>0</v>
      </c>
      <c r="AB25" s="6" t="s">
        <v>38</v>
      </c>
      <c r="AR25" s="5" t="str">
        <f>AU35&amp;AV35</f>
        <v>女子800ｍ</v>
      </c>
      <c r="AS25" s="71" t="s">
        <v>283</v>
      </c>
      <c r="AU25" t="s">
        <v>6</v>
      </c>
      <c r="AV25" t="s">
        <v>21</v>
      </c>
      <c r="AW25" t="s">
        <v>124</v>
      </c>
    </row>
    <row r="26" spans="1:49" ht="16.5" customHeight="1" x14ac:dyDescent="0.2">
      <c r="A26" s="15">
        <v>7</v>
      </c>
      <c r="B26" s="15"/>
      <c r="C26" s="57"/>
      <c r="D26" s="57"/>
      <c r="E26" s="57"/>
      <c r="F26" s="57">
        <f t="shared" si="0"/>
        <v>0</v>
      </c>
      <c r="G26" s="57"/>
      <c r="H26" s="57"/>
      <c r="I26" s="58"/>
      <c r="J26" s="59"/>
      <c r="K26" s="65"/>
      <c r="L26" s="66"/>
      <c r="M26" s="65"/>
      <c r="N26" s="66"/>
      <c r="O26" s="65"/>
      <c r="P26" s="66"/>
      <c r="Q26" s="57"/>
      <c r="R26" s="57"/>
      <c r="S26" s="15" t="str">
        <f t="shared" si="1"/>
        <v/>
      </c>
      <c r="T26" s="21"/>
      <c r="U26" s="9" t="s">
        <v>178</v>
      </c>
      <c r="V26" s="9">
        <f t="shared" si="2"/>
        <v>0</v>
      </c>
      <c r="X26" s="9" t="s">
        <v>178</v>
      </c>
      <c r="Y26" s="9">
        <f t="shared" si="3"/>
        <v>0</v>
      </c>
      <c r="AB26" s="6" t="s">
        <v>39</v>
      </c>
      <c r="AR26" s="5" t="str">
        <f>AU37&amp;AV37</f>
        <v>女子3000ｍ</v>
      </c>
      <c r="AS26" s="71" t="s">
        <v>284</v>
      </c>
      <c r="AU26" t="s">
        <v>185</v>
      </c>
      <c r="AV26" t="s">
        <v>21</v>
      </c>
      <c r="AW26" t="s">
        <v>128</v>
      </c>
    </row>
    <row r="27" spans="1:49" ht="16.5" customHeight="1" x14ac:dyDescent="0.2">
      <c r="A27" s="15">
        <v>8</v>
      </c>
      <c r="B27" s="15"/>
      <c r="C27" s="57"/>
      <c r="D27" s="57"/>
      <c r="E27" s="57"/>
      <c r="F27" s="57">
        <f t="shared" si="0"/>
        <v>0</v>
      </c>
      <c r="G27" s="57"/>
      <c r="H27" s="57"/>
      <c r="I27" s="58"/>
      <c r="J27" s="59"/>
      <c r="K27" s="65"/>
      <c r="L27" s="66"/>
      <c r="M27" s="65"/>
      <c r="N27" s="66"/>
      <c r="O27" s="65"/>
      <c r="P27" s="66"/>
      <c r="Q27" s="57"/>
      <c r="R27" s="57"/>
      <c r="S27" s="15" t="str">
        <f t="shared" si="1"/>
        <v/>
      </c>
      <c r="T27" s="21"/>
      <c r="V27" s="9">
        <f>SUM(V20:V26)</f>
        <v>0</v>
      </c>
      <c r="Y27" s="9">
        <f>SUM(Y20:Y26)</f>
        <v>0</v>
      </c>
      <c r="AB27" s="6" t="s">
        <v>40</v>
      </c>
      <c r="AR27" s="5" t="str">
        <f>AU39&amp;AV39</f>
        <v>女子走高跳</v>
      </c>
      <c r="AS27" s="71" t="s">
        <v>285</v>
      </c>
      <c r="AU27" t="s">
        <v>6</v>
      </c>
      <c r="AV27" t="s">
        <v>153</v>
      </c>
      <c r="AW27" t="s">
        <v>152</v>
      </c>
    </row>
    <row r="28" spans="1:49" ht="16.5" customHeight="1" x14ac:dyDescent="0.2">
      <c r="A28" s="15">
        <v>9</v>
      </c>
      <c r="B28" s="15"/>
      <c r="C28" s="57"/>
      <c r="D28" s="57"/>
      <c r="E28" s="57"/>
      <c r="F28" s="57">
        <f t="shared" si="0"/>
        <v>0</v>
      </c>
      <c r="G28" s="57"/>
      <c r="H28" s="57"/>
      <c r="I28" s="58"/>
      <c r="J28" s="59"/>
      <c r="K28" s="65"/>
      <c r="L28" s="66"/>
      <c r="M28" s="65"/>
      <c r="N28" s="66"/>
      <c r="O28" s="65"/>
      <c r="P28" s="66"/>
      <c r="Q28" s="57"/>
      <c r="R28" s="57"/>
      <c r="S28" s="15" t="str">
        <f t="shared" si="1"/>
        <v/>
      </c>
      <c r="T28" s="21"/>
      <c r="AB28" s="6" t="s">
        <v>43</v>
      </c>
      <c r="AR28" s="5" t="str">
        <f>AU40&amp;AV40</f>
        <v>女子走幅跳</v>
      </c>
      <c r="AS28" s="71" t="s">
        <v>286</v>
      </c>
      <c r="AU28" t="s">
        <v>6</v>
      </c>
      <c r="AV28" t="s">
        <v>33</v>
      </c>
      <c r="AW28" t="s">
        <v>149</v>
      </c>
    </row>
    <row r="29" spans="1:49" ht="16.5" customHeight="1" x14ac:dyDescent="0.2">
      <c r="A29" s="16">
        <v>10</v>
      </c>
      <c r="B29" s="16"/>
      <c r="C29" s="60"/>
      <c r="D29" s="60"/>
      <c r="E29" s="60"/>
      <c r="F29" s="60">
        <f t="shared" si="0"/>
        <v>0</v>
      </c>
      <c r="G29" s="60"/>
      <c r="H29" s="60"/>
      <c r="I29" s="61"/>
      <c r="J29" s="62"/>
      <c r="K29" s="67"/>
      <c r="L29" s="68"/>
      <c r="M29" s="67"/>
      <c r="N29" s="68"/>
      <c r="O29" s="67"/>
      <c r="P29" s="68"/>
      <c r="Q29" s="60"/>
      <c r="R29" s="60"/>
      <c r="S29" s="16" t="str">
        <f t="shared" si="1"/>
        <v/>
      </c>
      <c r="T29" s="21"/>
      <c r="AB29" s="6" t="s">
        <v>44</v>
      </c>
      <c r="AC29" s="3"/>
      <c r="AD29" s="3"/>
      <c r="AE29" s="5"/>
      <c r="AF29" s="3"/>
      <c r="AH29" s="3"/>
      <c r="AR29" s="5" t="str">
        <f>AU41&amp;AV41</f>
        <v>女子砲丸投</v>
      </c>
      <c r="AS29" s="71" t="s">
        <v>287</v>
      </c>
      <c r="AU29" t="s">
        <v>6</v>
      </c>
      <c r="AV29" t="s">
        <v>34</v>
      </c>
      <c r="AW29" t="s">
        <v>122</v>
      </c>
    </row>
    <row r="30" spans="1:49" ht="16.5" customHeight="1" x14ac:dyDescent="0.2">
      <c r="A30" s="14">
        <v>11</v>
      </c>
      <c r="B30" s="14"/>
      <c r="C30" s="54"/>
      <c r="D30" s="54"/>
      <c r="E30" s="54"/>
      <c r="F30" s="54">
        <f t="shared" si="0"/>
        <v>0</v>
      </c>
      <c r="G30" s="54"/>
      <c r="H30" s="54"/>
      <c r="I30" s="55"/>
      <c r="J30" s="56"/>
      <c r="K30" s="63"/>
      <c r="L30" s="64"/>
      <c r="M30" s="63"/>
      <c r="N30" s="64"/>
      <c r="O30" s="63"/>
      <c r="P30" s="64"/>
      <c r="Q30" s="54"/>
      <c r="R30" s="54"/>
      <c r="S30" s="14" t="str">
        <f t="shared" si="1"/>
        <v/>
      </c>
      <c r="T30" s="21"/>
      <c r="AB30" s="6" t="s">
        <v>47</v>
      </c>
      <c r="AC30" s="3"/>
      <c r="AD30" s="3"/>
      <c r="AE30" s="5"/>
      <c r="AF30" s="3"/>
      <c r="AH30" s="3"/>
      <c r="AR30" s="5" t="str">
        <f>AU42&amp;AV42</f>
        <v>女子円盤投</v>
      </c>
      <c r="AS30" s="71" t="s">
        <v>288</v>
      </c>
      <c r="AU30" t="s">
        <v>6</v>
      </c>
      <c r="AV30" t="s">
        <v>35</v>
      </c>
      <c r="AW30" t="s">
        <v>119</v>
      </c>
    </row>
    <row r="31" spans="1:49" ht="16.5" customHeight="1" x14ac:dyDescent="0.2">
      <c r="A31" s="15">
        <v>12</v>
      </c>
      <c r="B31" s="15"/>
      <c r="C31" s="57"/>
      <c r="D31" s="57"/>
      <c r="E31" s="57"/>
      <c r="F31" s="57">
        <f t="shared" si="0"/>
        <v>0</v>
      </c>
      <c r="G31" s="57"/>
      <c r="H31" s="57"/>
      <c r="I31" s="58"/>
      <c r="J31" s="59"/>
      <c r="K31" s="65"/>
      <c r="L31" s="66"/>
      <c r="M31" s="65"/>
      <c r="N31" s="66"/>
      <c r="O31" s="65"/>
      <c r="P31" s="66"/>
      <c r="Q31" s="57"/>
      <c r="R31" s="57"/>
      <c r="S31" s="15" t="str">
        <f t="shared" si="1"/>
        <v/>
      </c>
      <c r="T31" s="21"/>
      <c r="AD31" s="5"/>
      <c r="AF31" s="5"/>
      <c r="AR31" s="5"/>
      <c r="AS31" s="71" t="s">
        <v>289</v>
      </c>
      <c r="AU31" t="s">
        <v>6</v>
      </c>
      <c r="AV31" t="s">
        <v>41</v>
      </c>
      <c r="AW31" t="s">
        <v>121</v>
      </c>
    </row>
    <row r="32" spans="1:49" ht="16.5" customHeight="1" x14ac:dyDescent="0.2">
      <c r="A32" s="15">
        <v>13</v>
      </c>
      <c r="B32" s="15"/>
      <c r="C32" s="57"/>
      <c r="D32" s="57"/>
      <c r="E32" s="57"/>
      <c r="F32" s="57">
        <f t="shared" si="0"/>
        <v>0</v>
      </c>
      <c r="G32" s="57"/>
      <c r="H32" s="57"/>
      <c r="I32" s="58"/>
      <c r="J32" s="59"/>
      <c r="K32" s="65"/>
      <c r="L32" s="66"/>
      <c r="M32" s="65"/>
      <c r="N32" s="66"/>
      <c r="O32" s="65"/>
      <c r="P32" s="66"/>
      <c r="Q32" s="57"/>
      <c r="R32" s="57"/>
      <c r="S32" s="15" t="str">
        <f t="shared" si="1"/>
        <v/>
      </c>
      <c r="T32" s="21"/>
      <c r="AD32" s="5"/>
      <c r="AS32" s="71" t="s">
        <v>290</v>
      </c>
      <c r="AU32" t="s">
        <v>7</v>
      </c>
      <c r="AV32" t="s">
        <v>154</v>
      </c>
      <c r="AW32" t="s">
        <v>117</v>
      </c>
    </row>
    <row r="33" spans="1:49" ht="16.5" customHeight="1" x14ac:dyDescent="0.2">
      <c r="A33" s="15">
        <v>14</v>
      </c>
      <c r="B33" s="15"/>
      <c r="C33" s="57"/>
      <c r="D33" s="57"/>
      <c r="E33" s="57"/>
      <c r="F33" s="57">
        <f t="shared" si="0"/>
        <v>0</v>
      </c>
      <c r="G33" s="57"/>
      <c r="H33" s="57"/>
      <c r="I33" s="58"/>
      <c r="J33" s="59"/>
      <c r="K33" s="65"/>
      <c r="L33" s="66"/>
      <c r="M33" s="65"/>
      <c r="N33" s="66"/>
      <c r="O33" s="65"/>
      <c r="P33" s="66"/>
      <c r="Q33" s="57"/>
      <c r="R33" s="57"/>
      <c r="S33" s="15" t="str">
        <f t="shared" si="1"/>
        <v/>
      </c>
      <c r="T33" s="21"/>
      <c r="AR33" s="5"/>
      <c r="AS33" s="71" t="s">
        <v>291</v>
      </c>
      <c r="AU33" t="s">
        <v>7</v>
      </c>
      <c r="AV33" t="s">
        <v>182</v>
      </c>
      <c r="AW33" t="s">
        <v>130</v>
      </c>
    </row>
    <row r="34" spans="1:49" ht="16.5" customHeight="1" x14ac:dyDescent="0.2">
      <c r="A34" s="16">
        <v>15</v>
      </c>
      <c r="B34" s="16"/>
      <c r="C34" s="60"/>
      <c r="D34" s="60"/>
      <c r="E34" s="60"/>
      <c r="F34" s="60">
        <f t="shared" si="0"/>
        <v>0</v>
      </c>
      <c r="G34" s="60"/>
      <c r="H34" s="60"/>
      <c r="I34" s="61"/>
      <c r="J34" s="62"/>
      <c r="K34" s="67"/>
      <c r="L34" s="68"/>
      <c r="M34" s="67"/>
      <c r="N34" s="68"/>
      <c r="O34" s="67"/>
      <c r="P34" s="68"/>
      <c r="Q34" s="60"/>
      <c r="R34" s="60"/>
      <c r="S34" s="16" t="str">
        <f t="shared" si="1"/>
        <v/>
      </c>
      <c r="T34" s="21"/>
      <c r="AE34" s="5"/>
      <c r="AR34" s="5"/>
      <c r="AS34" s="71" t="s">
        <v>292</v>
      </c>
      <c r="AU34" t="s">
        <v>7</v>
      </c>
      <c r="AV34" t="s">
        <v>155</v>
      </c>
      <c r="AW34" t="s">
        <v>150</v>
      </c>
    </row>
    <row r="35" spans="1:49" ht="16.5" customHeight="1" x14ac:dyDescent="0.2">
      <c r="A35" s="14">
        <v>16</v>
      </c>
      <c r="B35" s="14"/>
      <c r="C35" s="54"/>
      <c r="D35" s="54"/>
      <c r="E35" s="54"/>
      <c r="F35" s="54">
        <f t="shared" si="0"/>
        <v>0</v>
      </c>
      <c r="G35" s="54"/>
      <c r="H35" s="54"/>
      <c r="I35" s="55"/>
      <c r="J35" s="56"/>
      <c r="K35" s="63"/>
      <c r="L35" s="64"/>
      <c r="M35" s="63"/>
      <c r="N35" s="64"/>
      <c r="O35" s="63"/>
      <c r="P35" s="64"/>
      <c r="Q35" s="54"/>
      <c r="R35" s="54"/>
      <c r="S35" s="14" t="str">
        <f t="shared" si="1"/>
        <v/>
      </c>
      <c r="T35" s="21"/>
      <c r="AE35" s="5"/>
      <c r="AS35" s="71" t="s">
        <v>293</v>
      </c>
      <c r="AU35" t="s">
        <v>7</v>
      </c>
      <c r="AV35" t="s">
        <v>156</v>
      </c>
      <c r="AW35" t="s">
        <v>113</v>
      </c>
    </row>
    <row r="36" spans="1:49" ht="16.5" customHeight="1" x14ac:dyDescent="0.2">
      <c r="A36" s="15">
        <v>17</v>
      </c>
      <c r="B36" s="15"/>
      <c r="C36" s="57"/>
      <c r="D36" s="57"/>
      <c r="E36" s="57"/>
      <c r="F36" s="57">
        <f t="shared" si="0"/>
        <v>0</v>
      </c>
      <c r="G36" s="57"/>
      <c r="H36" s="57"/>
      <c r="I36" s="58"/>
      <c r="J36" s="59"/>
      <c r="K36" s="65"/>
      <c r="L36" s="66"/>
      <c r="M36" s="65"/>
      <c r="N36" s="66"/>
      <c r="O36" s="65"/>
      <c r="P36" s="66"/>
      <c r="Q36" s="57"/>
      <c r="R36" s="57"/>
      <c r="S36" s="15" t="str">
        <f t="shared" si="1"/>
        <v/>
      </c>
      <c r="T36" s="21"/>
      <c r="AE36" s="5"/>
      <c r="AR36" s="5"/>
      <c r="AS36" s="71" t="s">
        <v>294</v>
      </c>
      <c r="AU36" t="s">
        <v>7</v>
      </c>
      <c r="AV36" t="s">
        <v>25</v>
      </c>
      <c r="AW36" t="s">
        <v>127</v>
      </c>
    </row>
    <row r="37" spans="1:49" ht="16.5" customHeight="1" x14ac:dyDescent="0.2">
      <c r="A37" s="15">
        <v>18</v>
      </c>
      <c r="B37" s="15"/>
      <c r="C37" s="57"/>
      <c r="D37" s="57"/>
      <c r="E37" s="57"/>
      <c r="F37" s="57">
        <f t="shared" si="0"/>
        <v>0</v>
      </c>
      <c r="G37" s="57"/>
      <c r="H37" s="57"/>
      <c r="I37" s="58"/>
      <c r="J37" s="59"/>
      <c r="K37" s="65"/>
      <c r="L37" s="66"/>
      <c r="M37" s="65"/>
      <c r="N37" s="66"/>
      <c r="O37" s="65"/>
      <c r="P37" s="66"/>
      <c r="Q37" s="57"/>
      <c r="R37" s="57"/>
      <c r="S37" s="15" t="str">
        <f t="shared" si="1"/>
        <v/>
      </c>
      <c r="T37" s="21"/>
      <c r="AE37" s="5"/>
      <c r="AS37" s="71" t="s">
        <v>295</v>
      </c>
      <c r="AU37" t="s">
        <v>7</v>
      </c>
      <c r="AV37" t="s">
        <v>263</v>
      </c>
      <c r="AW37" t="s">
        <v>102</v>
      </c>
    </row>
    <row r="38" spans="1:49" ht="16.5" customHeight="1" x14ac:dyDescent="0.2">
      <c r="A38" s="15">
        <v>19</v>
      </c>
      <c r="B38" s="15"/>
      <c r="C38" s="57"/>
      <c r="D38" s="57"/>
      <c r="E38" s="57"/>
      <c r="F38" s="57">
        <f t="shared" si="0"/>
        <v>0</v>
      </c>
      <c r="G38" s="57"/>
      <c r="H38" s="57"/>
      <c r="I38" s="58"/>
      <c r="J38" s="59"/>
      <c r="K38" s="65"/>
      <c r="L38" s="66"/>
      <c r="M38" s="65"/>
      <c r="N38" s="66"/>
      <c r="O38" s="65"/>
      <c r="P38" s="66"/>
      <c r="Q38" s="57"/>
      <c r="R38" s="57"/>
      <c r="S38" s="15" t="str">
        <f t="shared" si="1"/>
        <v/>
      </c>
      <c r="T38" s="21"/>
      <c r="AE38" s="5"/>
      <c r="AR38" s="5"/>
      <c r="AS38" s="71" t="s">
        <v>296</v>
      </c>
      <c r="AU38" t="s">
        <v>7</v>
      </c>
      <c r="AV38" t="s">
        <v>184</v>
      </c>
      <c r="AW38" t="s">
        <v>125</v>
      </c>
    </row>
    <row r="39" spans="1:49" ht="16.5" customHeight="1" x14ac:dyDescent="0.2">
      <c r="A39" s="16">
        <v>20</v>
      </c>
      <c r="B39" s="16"/>
      <c r="C39" s="60"/>
      <c r="D39" s="60"/>
      <c r="E39" s="60"/>
      <c r="F39" s="60">
        <f t="shared" si="0"/>
        <v>0</v>
      </c>
      <c r="G39" s="60"/>
      <c r="H39" s="60"/>
      <c r="I39" s="61"/>
      <c r="J39" s="62"/>
      <c r="K39" s="67"/>
      <c r="L39" s="68"/>
      <c r="M39" s="67"/>
      <c r="N39" s="68"/>
      <c r="O39" s="67"/>
      <c r="P39" s="68"/>
      <c r="Q39" s="60"/>
      <c r="R39" s="60"/>
      <c r="S39" s="16" t="str">
        <f t="shared" si="1"/>
        <v/>
      </c>
      <c r="T39" s="21"/>
      <c r="AE39" s="5"/>
      <c r="AS39" s="71" t="s">
        <v>297</v>
      </c>
      <c r="AU39" t="s">
        <v>7</v>
      </c>
      <c r="AV39" t="s">
        <v>14</v>
      </c>
      <c r="AW39" t="s">
        <v>151</v>
      </c>
    </row>
    <row r="40" spans="1:49" ht="16.5" customHeight="1" x14ac:dyDescent="0.2">
      <c r="A40" s="14">
        <v>21</v>
      </c>
      <c r="B40" s="14"/>
      <c r="C40" s="54"/>
      <c r="D40" s="54"/>
      <c r="E40" s="54"/>
      <c r="F40" s="54">
        <f t="shared" si="0"/>
        <v>0</v>
      </c>
      <c r="G40" s="54"/>
      <c r="H40" s="54"/>
      <c r="I40" s="55"/>
      <c r="J40" s="56"/>
      <c r="K40" s="63"/>
      <c r="L40" s="64"/>
      <c r="M40" s="63"/>
      <c r="N40" s="64"/>
      <c r="O40" s="63"/>
      <c r="P40" s="64"/>
      <c r="Q40" s="54"/>
      <c r="R40" s="54"/>
      <c r="S40" s="14" t="str">
        <f t="shared" si="1"/>
        <v/>
      </c>
      <c r="T40" s="21"/>
      <c r="AE40" s="5"/>
      <c r="AS40" s="71" t="s">
        <v>298</v>
      </c>
      <c r="AU40" t="s">
        <v>7</v>
      </c>
      <c r="AV40" t="s">
        <v>13</v>
      </c>
      <c r="AW40" t="s">
        <v>118</v>
      </c>
    </row>
    <row r="41" spans="1:49" ht="16.5" customHeight="1" x14ac:dyDescent="0.2">
      <c r="A41" s="15">
        <v>22</v>
      </c>
      <c r="B41" s="15"/>
      <c r="C41" s="57"/>
      <c r="D41" s="57"/>
      <c r="E41" s="57"/>
      <c r="F41" s="57">
        <f t="shared" si="0"/>
        <v>0</v>
      </c>
      <c r="G41" s="57"/>
      <c r="H41" s="57"/>
      <c r="I41" s="58"/>
      <c r="J41" s="59"/>
      <c r="K41" s="65"/>
      <c r="L41" s="66"/>
      <c r="M41" s="65"/>
      <c r="N41" s="66"/>
      <c r="O41" s="65"/>
      <c r="P41" s="66"/>
      <c r="Q41" s="57"/>
      <c r="R41" s="57"/>
      <c r="S41" s="15" t="str">
        <f t="shared" si="1"/>
        <v/>
      </c>
      <c r="T41" s="21"/>
      <c r="AE41" s="5"/>
      <c r="AS41" s="71" t="s">
        <v>299</v>
      </c>
      <c r="AU41" t="s">
        <v>7</v>
      </c>
      <c r="AV41" t="s">
        <v>17</v>
      </c>
      <c r="AW41" t="s">
        <v>123</v>
      </c>
    </row>
    <row r="42" spans="1:49" ht="16.5" customHeight="1" x14ac:dyDescent="0.2">
      <c r="A42" s="15">
        <v>23</v>
      </c>
      <c r="B42" s="15"/>
      <c r="C42" s="57"/>
      <c r="D42" s="57"/>
      <c r="E42" s="57"/>
      <c r="F42" s="57">
        <f t="shared" si="0"/>
        <v>0</v>
      </c>
      <c r="G42" s="57"/>
      <c r="H42" s="57"/>
      <c r="I42" s="58"/>
      <c r="J42" s="59"/>
      <c r="K42" s="65"/>
      <c r="L42" s="66"/>
      <c r="M42" s="65"/>
      <c r="N42" s="66"/>
      <c r="O42" s="65"/>
      <c r="P42" s="66"/>
      <c r="Q42" s="57"/>
      <c r="R42" s="57"/>
      <c r="S42" s="15" t="str">
        <f t="shared" si="1"/>
        <v/>
      </c>
      <c r="T42" s="21"/>
      <c r="AE42" s="5"/>
      <c r="AR42" s="5"/>
      <c r="AS42" s="71" t="s">
        <v>300</v>
      </c>
      <c r="AU42" t="s">
        <v>7</v>
      </c>
      <c r="AV42" t="s">
        <v>21</v>
      </c>
      <c r="AW42" t="s">
        <v>116</v>
      </c>
    </row>
    <row r="43" spans="1:49" ht="16.5" customHeight="1" x14ac:dyDescent="0.2">
      <c r="A43" s="15">
        <v>24</v>
      </c>
      <c r="B43" s="15"/>
      <c r="C43" s="57"/>
      <c r="D43" s="57"/>
      <c r="E43" s="57"/>
      <c r="F43" s="57">
        <f t="shared" si="0"/>
        <v>0</v>
      </c>
      <c r="G43" s="57"/>
      <c r="H43" s="57"/>
      <c r="I43" s="58"/>
      <c r="J43" s="59"/>
      <c r="K43" s="65"/>
      <c r="L43" s="66"/>
      <c r="M43" s="65"/>
      <c r="N43" s="66"/>
      <c r="O43" s="65"/>
      <c r="P43" s="66"/>
      <c r="Q43" s="57"/>
      <c r="R43" s="57"/>
      <c r="S43" s="15" t="str">
        <f t="shared" si="1"/>
        <v/>
      </c>
      <c r="T43" s="21"/>
      <c r="AE43" s="5"/>
      <c r="AS43" s="71" t="s">
        <v>301</v>
      </c>
      <c r="AU43" t="s">
        <v>7</v>
      </c>
      <c r="AV43" t="s">
        <v>16</v>
      </c>
      <c r="AW43" t="s">
        <v>115</v>
      </c>
    </row>
    <row r="44" spans="1:49" ht="16.5" customHeight="1" x14ac:dyDescent="0.2">
      <c r="A44" s="16">
        <v>25</v>
      </c>
      <c r="B44" s="16"/>
      <c r="C44" s="60"/>
      <c r="D44" s="60"/>
      <c r="E44" s="60"/>
      <c r="F44" s="60">
        <f t="shared" si="0"/>
        <v>0</v>
      </c>
      <c r="G44" s="60"/>
      <c r="H44" s="60"/>
      <c r="I44" s="61"/>
      <c r="J44" s="62"/>
      <c r="K44" s="67"/>
      <c r="L44" s="68"/>
      <c r="M44" s="67"/>
      <c r="N44" s="68"/>
      <c r="O44" s="67"/>
      <c r="P44" s="68"/>
      <c r="Q44" s="60"/>
      <c r="R44" s="60"/>
      <c r="S44" s="16" t="str">
        <f t="shared" si="1"/>
        <v/>
      </c>
      <c r="T44" s="21"/>
      <c r="AE44" s="5"/>
      <c r="AR44" s="5"/>
      <c r="AS44" s="71" t="s">
        <v>302</v>
      </c>
      <c r="AU44" t="s">
        <v>7</v>
      </c>
      <c r="AV44" t="s">
        <v>41</v>
      </c>
      <c r="AW44" t="s">
        <v>114</v>
      </c>
    </row>
    <row r="45" spans="1:49" ht="16.5" customHeight="1" x14ac:dyDescent="0.2">
      <c r="A45" s="14">
        <v>26</v>
      </c>
      <c r="B45" s="14"/>
      <c r="C45" s="54"/>
      <c r="D45" s="54"/>
      <c r="E45" s="54"/>
      <c r="F45" s="54">
        <f t="shared" si="0"/>
        <v>0</v>
      </c>
      <c r="G45" s="54"/>
      <c r="H45" s="54"/>
      <c r="I45" s="55"/>
      <c r="J45" s="56"/>
      <c r="K45" s="63"/>
      <c r="L45" s="64"/>
      <c r="M45" s="63"/>
      <c r="N45" s="64"/>
      <c r="O45" s="63"/>
      <c r="P45" s="64"/>
      <c r="Q45" s="54"/>
      <c r="R45" s="54"/>
      <c r="S45" s="14" t="str">
        <f t="shared" si="1"/>
        <v/>
      </c>
      <c r="T45" s="21"/>
      <c r="AE45" s="5"/>
      <c r="AS45" s="71" t="s">
        <v>303</v>
      </c>
      <c r="AW45" t="s">
        <v>131</v>
      </c>
    </row>
    <row r="46" spans="1:49" ht="16.5" customHeight="1" x14ac:dyDescent="0.2">
      <c r="A46" s="15">
        <v>27</v>
      </c>
      <c r="B46" s="15"/>
      <c r="C46" s="57"/>
      <c r="D46" s="57"/>
      <c r="E46" s="57"/>
      <c r="F46" s="57">
        <f t="shared" si="0"/>
        <v>0</v>
      </c>
      <c r="G46" s="57"/>
      <c r="H46" s="57"/>
      <c r="I46" s="58"/>
      <c r="J46" s="59"/>
      <c r="K46" s="65"/>
      <c r="L46" s="66"/>
      <c r="M46" s="65"/>
      <c r="N46" s="66"/>
      <c r="O46" s="65"/>
      <c r="P46" s="66"/>
      <c r="Q46" s="57"/>
      <c r="R46" s="57"/>
      <c r="S46" s="15" t="str">
        <f t="shared" si="1"/>
        <v/>
      </c>
      <c r="T46" s="21"/>
      <c r="AE46" s="5"/>
      <c r="AS46" s="71" t="s">
        <v>304</v>
      </c>
      <c r="AW46" t="s">
        <v>129</v>
      </c>
    </row>
    <row r="47" spans="1:49" ht="16.5" customHeight="1" x14ac:dyDescent="0.2">
      <c r="A47" s="15">
        <v>28</v>
      </c>
      <c r="B47" s="15"/>
      <c r="C47" s="57"/>
      <c r="D47" s="57"/>
      <c r="E47" s="57"/>
      <c r="F47" s="57">
        <f t="shared" si="0"/>
        <v>0</v>
      </c>
      <c r="G47" s="57"/>
      <c r="H47" s="57"/>
      <c r="I47" s="58"/>
      <c r="J47" s="59"/>
      <c r="K47" s="65"/>
      <c r="L47" s="66"/>
      <c r="M47" s="65"/>
      <c r="N47" s="66"/>
      <c r="O47" s="65"/>
      <c r="P47" s="66"/>
      <c r="Q47" s="57"/>
      <c r="R47" s="57"/>
      <c r="S47" s="15" t="str">
        <f t="shared" si="1"/>
        <v/>
      </c>
      <c r="T47" s="21"/>
      <c r="AE47" s="5"/>
      <c r="AS47" s="71" t="s">
        <v>305</v>
      </c>
      <c r="AW47" t="s">
        <v>56</v>
      </c>
    </row>
    <row r="48" spans="1:49" ht="16.5" customHeight="1" x14ac:dyDescent="0.2">
      <c r="A48" s="15">
        <v>29</v>
      </c>
      <c r="B48" s="15"/>
      <c r="C48" s="57"/>
      <c r="D48" s="57"/>
      <c r="E48" s="57"/>
      <c r="F48" s="57">
        <f t="shared" si="0"/>
        <v>0</v>
      </c>
      <c r="G48" s="57"/>
      <c r="H48" s="57"/>
      <c r="I48" s="58"/>
      <c r="J48" s="59"/>
      <c r="K48" s="65"/>
      <c r="L48" s="66"/>
      <c r="M48" s="65"/>
      <c r="N48" s="66"/>
      <c r="O48" s="65"/>
      <c r="P48" s="66"/>
      <c r="Q48" s="57"/>
      <c r="R48" s="57"/>
      <c r="S48" s="15" t="str">
        <f t="shared" si="1"/>
        <v/>
      </c>
      <c r="T48" s="21"/>
      <c r="AB48" s="3"/>
      <c r="AC48" s="3"/>
      <c r="AD48" s="3"/>
      <c r="AE48" s="5"/>
      <c r="AF48" s="3"/>
      <c r="AH48" s="3"/>
      <c r="AS48" s="71" t="s">
        <v>306</v>
      </c>
      <c r="AW48" t="s">
        <v>58</v>
      </c>
    </row>
    <row r="49" spans="1:49" ht="16.5" customHeight="1" x14ac:dyDescent="0.2">
      <c r="A49" s="16">
        <v>30</v>
      </c>
      <c r="B49" s="16"/>
      <c r="C49" s="60"/>
      <c r="D49" s="60"/>
      <c r="E49" s="60"/>
      <c r="F49" s="60">
        <f t="shared" si="0"/>
        <v>0</v>
      </c>
      <c r="G49" s="60"/>
      <c r="H49" s="60"/>
      <c r="I49" s="61"/>
      <c r="J49" s="62"/>
      <c r="K49" s="67"/>
      <c r="L49" s="68"/>
      <c r="M49" s="67"/>
      <c r="N49" s="68"/>
      <c r="O49" s="67"/>
      <c r="P49" s="68"/>
      <c r="Q49" s="60"/>
      <c r="R49" s="60"/>
      <c r="S49" s="16" t="str">
        <f t="shared" si="1"/>
        <v/>
      </c>
      <c r="T49" s="21"/>
      <c r="AE49" s="5"/>
      <c r="AR49" s="5" t="str">
        <f>AU37&amp;AV37</f>
        <v>女子3000ｍ</v>
      </c>
      <c r="AS49" s="71" t="s">
        <v>307</v>
      </c>
      <c r="AW49" t="s">
        <v>83</v>
      </c>
    </row>
    <row r="50" spans="1:49" ht="16.5" customHeight="1" x14ac:dyDescent="0.2">
      <c r="A50" s="14">
        <v>31</v>
      </c>
      <c r="B50" s="14"/>
      <c r="C50" s="54"/>
      <c r="D50" s="54"/>
      <c r="E50" s="54"/>
      <c r="F50" s="54">
        <f t="shared" si="0"/>
        <v>0</v>
      </c>
      <c r="G50" s="54"/>
      <c r="H50" s="54"/>
      <c r="I50" s="55"/>
      <c r="J50" s="56"/>
      <c r="K50" s="63"/>
      <c r="L50" s="64"/>
      <c r="M50" s="63"/>
      <c r="N50" s="64"/>
      <c r="O50" s="63"/>
      <c r="P50" s="64"/>
      <c r="Q50" s="54"/>
      <c r="R50" s="54"/>
      <c r="S50" s="14" t="str">
        <f t="shared" si="1"/>
        <v/>
      </c>
      <c r="T50" s="21"/>
      <c r="AE50" s="5"/>
      <c r="AG50" s="4"/>
      <c r="AS50" s="71" t="s">
        <v>308</v>
      </c>
      <c r="AW50" t="s">
        <v>71</v>
      </c>
    </row>
    <row r="51" spans="1:49" ht="16.5" customHeight="1" x14ac:dyDescent="0.2">
      <c r="A51" s="15">
        <v>32</v>
      </c>
      <c r="B51" s="15"/>
      <c r="C51" s="57"/>
      <c r="D51" s="57"/>
      <c r="E51" s="57"/>
      <c r="F51" s="57">
        <f t="shared" si="0"/>
        <v>0</v>
      </c>
      <c r="G51" s="57"/>
      <c r="H51" s="57"/>
      <c r="I51" s="58"/>
      <c r="J51" s="59"/>
      <c r="K51" s="65"/>
      <c r="L51" s="66"/>
      <c r="M51" s="65"/>
      <c r="N51" s="66"/>
      <c r="O51" s="65"/>
      <c r="P51" s="66"/>
      <c r="Q51" s="57"/>
      <c r="R51" s="57"/>
      <c r="S51" s="15" t="str">
        <f t="shared" si="1"/>
        <v/>
      </c>
      <c r="T51" s="21"/>
      <c r="AE51" s="5"/>
      <c r="AG51"/>
      <c r="AS51" s="71" t="s">
        <v>309</v>
      </c>
      <c r="AW51" t="s">
        <v>86</v>
      </c>
    </row>
    <row r="52" spans="1:49" ht="16.5" customHeight="1" x14ac:dyDescent="0.2">
      <c r="A52" s="15">
        <v>33</v>
      </c>
      <c r="B52" s="15"/>
      <c r="C52" s="57"/>
      <c r="D52" s="57"/>
      <c r="E52" s="57"/>
      <c r="F52" s="57">
        <f t="shared" si="0"/>
        <v>0</v>
      </c>
      <c r="G52" s="57"/>
      <c r="H52" s="57"/>
      <c r="I52" s="58"/>
      <c r="J52" s="59"/>
      <c r="K52" s="65"/>
      <c r="L52" s="66"/>
      <c r="M52" s="65"/>
      <c r="N52" s="66"/>
      <c r="O52" s="65"/>
      <c r="P52" s="66"/>
      <c r="Q52" s="57"/>
      <c r="R52" s="57"/>
      <c r="S52" s="15" t="str">
        <f t="shared" si="1"/>
        <v/>
      </c>
      <c r="T52" s="21"/>
      <c r="AG52"/>
      <c r="AS52" s="71" t="s">
        <v>310</v>
      </c>
      <c r="AW52" t="s">
        <v>70</v>
      </c>
    </row>
    <row r="53" spans="1:49" ht="16.5" customHeight="1" x14ac:dyDescent="0.2">
      <c r="A53" s="15">
        <v>34</v>
      </c>
      <c r="B53" s="15"/>
      <c r="C53" s="57"/>
      <c r="D53" s="57"/>
      <c r="E53" s="57"/>
      <c r="F53" s="57">
        <f t="shared" si="0"/>
        <v>0</v>
      </c>
      <c r="G53" s="57"/>
      <c r="H53" s="57"/>
      <c r="I53" s="58"/>
      <c r="J53" s="59"/>
      <c r="K53" s="65"/>
      <c r="L53" s="66"/>
      <c r="M53" s="65"/>
      <c r="N53" s="66"/>
      <c r="O53" s="65"/>
      <c r="P53" s="66"/>
      <c r="Q53" s="57"/>
      <c r="R53" s="57"/>
      <c r="S53" s="15" t="str">
        <f t="shared" si="1"/>
        <v/>
      </c>
      <c r="T53" s="21"/>
      <c r="AG53"/>
      <c r="AS53" s="71" t="s">
        <v>311</v>
      </c>
      <c r="AW53" t="s">
        <v>133</v>
      </c>
    </row>
    <row r="54" spans="1:49" ht="16.5" customHeight="1" x14ac:dyDescent="0.2">
      <c r="A54" s="16">
        <v>35</v>
      </c>
      <c r="B54" s="16"/>
      <c r="C54" s="60"/>
      <c r="D54" s="60"/>
      <c r="E54" s="60"/>
      <c r="F54" s="60">
        <f t="shared" si="0"/>
        <v>0</v>
      </c>
      <c r="G54" s="60"/>
      <c r="H54" s="60"/>
      <c r="I54" s="61"/>
      <c r="J54" s="62"/>
      <c r="K54" s="67"/>
      <c r="L54" s="68"/>
      <c r="M54" s="67"/>
      <c r="N54" s="68"/>
      <c r="O54" s="67"/>
      <c r="P54" s="68"/>
      <c r="Q54" s="60"/>
      <c r="R54" s="60"/>
      <c r="S54" s="16" t="str">
        <f t="shared" si="1"/>
        <v/>
      </c>
      <c r="T54" s="21"/>
      <c r="AG54"/>
      <c r="AS54" s="71" t="s">
        <v>312</v>
      </c>
      <c r="AW54" t="s">
        <v>72</v>
      </c>
    </row>
    <row r="55" spans="1:49" ht="16.5" customHeight="1" x14ac:dyDescent="0.2">
      <c r="A55" s="14">
        <v>36</v>
      </c>
      <c r="B55" s="14"/>
      <c r="C55" s="54"/>
      <c r="D55" s="54"/>
      <c r="E55" s="54"/>
      <c r="F55" s="54">
        <f t="shared" si="0"/>
        <v>0</v>
      </c>
      <c r="G55" s="54"/>
      <c r="H55" s="54"/>
      <c r="I55" s="55"/>
      <c r="J55" s="56"/>
      <c r="K55" s="63"/>
      <c r="L55" s="64"/>
      <c r="M55" s="63"/>
      <c r="N55" s="64"/>
      <c r="O55" s="63"/>
      <c r="P55" s="64"/>
      <c r="Q55" s="54"/>
      <c r="R55" s="54"/>
      <c r="S55" s="14" t="str">
        <f t="shared" si="1"/>
        <v/>
      </c>
      <c r="T55" s="21"/>
      <c r="AG55"/>
      <c r="AS55" s="71" t="s">
        <v>313</v>
      </c>
      <c r="AW55" t="s">
        <v>63</v>
      </c>
    </row>
    <row r="56" spans="1:49" ht="16.5" customHeight="1" x14ac:dyDescent="0.2">
      <c r="A56" s="15">
        <v>37</v>
      </c>
      <c r="B56" s="15"/>
      <c r="C56" s="57"/>
      <c r="D56" s="57"/>
      <c r="E56" s="57"/>
      <c r="F56" s="57">
        <f t="shared" si="0"/>
        <v>0</v>
      </c>
      <c r="G56" s="57"/>
      <c r="H56" s="57"/>
      <c r="I56" s="58"/>
      <c r="J56" s="59"/>
      <c r="K56" s="65"/>
      <c r="L56" s="66"/>
      <c r="M56" s="65"/>
      <c r="N56" s="66"/>
      <c r="O56" s="65"/>
      <c r="P56" s="66"/>
      <c r="Q56" s="57"/>
      <c r="R56" s="57"/>
      <c r="S56" s="15" t="str">
        <f t="shared" si="1"/>
        <v/>
      </c>
      <c r="T56" s="21"/>
      <c r="AG56"/>
      <c r="AS56" s="71" t="s">
        <v>314</v>
      </c>
      <c r="AW56" t="s">
        <v>132</v>
      </c>
    </row>
    <row r="57" spans="1:49" ht="16.5" customHeight="1" x14ac:dyDescent="0.2">
      <c r="A57" s="15">
        <v>38</v>
      </c>
      <c r="B57" s="15"/>
      <c r="C57" s="57"/>
      <c r="D57" s="57"/>
      <c r="E57" s="57"/>
      <c r="F57" s="57">
        <f t="shared" si="0"/>
        <v>0</v>
      </c>
      <c r="G57" s="57"/>
      <c r="H57" s="57"/>
      <c r="I57" s="58"/>
      <c r="J57" s="59"/>
      <c r="K57" s="65"/>
      <c r="L57" s="66"/>
      <c r="M57" s="65"/>
      <c r="N57" s="66"/>
      <c r="O57" s="65"/>
      <c r="P57" s="66"/>
      <c r="Q57" s="57"/>
      <c r="R57" s="57"/>
      <c r="S57" s="15" t="str">
        <f t="shared" si="1"/>
        <v/>
      </c>
      <c r="T57" s="21"/>
      <c r="AG57"/>
      <c r="AS57" s="71" t="s">
        <v>315</v>
      </c>
      <c r="AW57" t="s">
        <v>132</v>
      </c>
    </row>
    <row r="58" spans="1:49" ht="16.5" customHeight="1" x14ac:dyDescent="0.2">
      <c r="A58" s="15">
        <v>39</v>
      </c>
      <c r="B58" s="15"/>
      <c r="C58" s="57"/>
      <c r="D58" s="57"/>
      <c r="E58" s="57"/>
      <c r="F58" s="57">
        <f t="shared" si="0"/>
        <v>0</v>
      </c>
      <c r="G58" s="57"/>
      <c r="H58" s="57"/>
      <c r="I58" s="58"/>
      <c r="J58" s="59"/>
      <c r="K58" s="65"/>
      <c r="L58" s="66"/>
      <c r="M58" s="65"/>
      <c r="N58" s="66"/>
      <c r="O58" s="65"/>
      <c r="P58" s="66"/>
      <c r="Q58" s="57"/>
      <c r="R58" s="57"/>
      <c r="S58" s="15" t="str">
        <f t="shared" si="1"/>
        <v/>
      </c>
      <c r="T58" s="21"/>
      <c r="AS58" s="71" t="s">
        <v>316</v>
      </c>
      <c r="AW58" t="s">
        <v>107</v>
      </c>
    </row>
    <row r="59" spans="1:49" ht="16.5" customHeight="1" x14ac:dyDescent="0.2">
      <c r="A59" s="16">
        <v>40</v>
      </c>
      <c r="B59" s="16"/>
      <c r="C59" s="60"/>
      <c r="D59" s="60"/>
      <c r="E59" s="60"/>
      <c r="F59" s="60">
        <f t="shared" si="0"/>
        <v>0</v>
      </c>
      <c r="G59" s="60"/>
      <c r="H59" s="60"/>
      <c r="I59" s="61"/>
      <c r="J59" s="62"/>
      <c r="K59" s="67"/>
      <c r="L59" s="68"/>
      <c r="M59" s="67"/>
      <c r="N59" s="68"/>
      <c r="O59" s="67"/>
      <c r="P59" s="68"/>
      <c r="Q59" s="60"/>
      <c r="R59" s="60"/>
      <c r="S59" s="16" t="str">
        <f t="shared" si="1"/>
        <v/>
      </c>
      <c r="T59" s="21"/>
      <c r="AS59" s="71" t="s">
        <v>317</v>
      </c>
      <c r="AW59" t="s">
        <v>108</v>
      </c>
    </row>
    <row r="60" spans="1:49" ht="16.5" customHeight="1" x14ac:dyDescent="0.2">
      <c r="A60" s="14">
        <v>41</v>
      </c>
      <c r="B60" s="14"/>
      <c r="C60" s="54"/>
      <c r="D60" s="54"/>
      <c r="E60" s="54"/>
      <c r="F60" s="54">
        <f t="shared" si="0"/>
        <v>0</v>
      </c>
      <c r="G60" s="54"/>
      <c r="H60" s="54"/>
      <c r="I60" s="55"/>
      <c r="J60" s="56"/>
      <c r="K60" s="63"/>
      <c r="L60" s="64"/>
      <c r="M60" s="63"/>
      <c r="N60" s="64"/>
      <c r="O60" s="63"/>
      <c r="P60" s="64"/>
      <c r="Q60" s="54"/>
      <c r="R60" s="54"/>
      <c r="S60" s="14" t="str">
        <f t="shared" si="1"/>
        <v/>
      </c>
      <c r="T60" s="21"/>
      <c r="AW60" t="s">
        <v>134</v>
      </c>
    </row>
    <row r="61" spans="1:49" ht="16.5" customHeight="1" x14ac:dyDescent="0.2">
      <c r="A61" s="15">
        <v>42</v>
      </c>
      <c r="B61" s="15"/>
      <c r="C61" s="57"/>
      <c r="D61" s="57"/>
      <c r="E61" s="57"/>
      <c r="F61" s="57">
        <f t="shared" si="0"/>
        <v>0</v>
      </c>
      <c r="G61" s="57"/>
      <c r="H61" s="57"/>
      <c r="I61" s="58"/>
      <c r="J61" s="59"/>
      <c r="K61" s="65"/>
      <c r="L61" s="66"/>
      <c r="M61" s="65"/>
      <c r="N61" s="66"/>
      <c r="O61" s="65"/>
      <c r="P61" s="66"/>
      <c r="Q61" s="57"/>
      <c r="R61" s="57"/>
      <c r="S61" s="15" t="str">
        <f t="shared" si="1"/>
        <v/>
      </c>
      <c r="T61" s="21"/>
      <c r="AW61" t="s">
        <v>74</v>
      </c>
    </row>
    <row r="62" spans="1:49" ht="16.5" customHeight="1" x14ac:dyDescent="0.2">
      <c r="A62" s="15">
        <v>43</v>
      </c>
      <c r="B62" s="15"/>
      <c r="C62" s="57"/>
      <c r="D62" s="57"/>
      <c r="E62" s="57"/>
      <c r="F62" s="57">
        <f t="shared" si="0"/>
        <v>0</v>
      </c>
      <c r="G62" s="57"/>
      <c r="H62" s="57"/>
      <c r="I62" s="58"/>
      <c r="J62" s="59"/>
      <c r="K62" s="65"/>
      <c r="L62" s="66"/>
      <c r="M62" s="65"/>
      <c r="N62" s="66"/>
      <c r="O62" s="65"/>
      <c r="P62" s="66"/>
      <c r="Q62" s="57"/>
      <c r="R62" s="57"/>
      <c r="S62" s="15" t="str">
        <f t="shared" si="1"/>
        <v/>
      </c>
      <c r="T62" s="21"/>
      <c r="AW62" t="s">
        <v>78</v>
      </c>
    </row>
    <row r="63" spans="1:49" ht="16.5" customHeight="1" x14ac:dyDescent="0.2">
      <c r="A63" s="15">
        <v>44</v>
      </c>
      <c r="B63" s="15"/>
      <c r="C63" s="57"/>
      <c r="D63" s="57"/>
      <c r="E63" s="57"/>
      <c r="F63" s="57">
        <f t="shared" si="0"/>
        <v>0</v>
      </c>
      <c r="G63" s="57"/>
      <c r="H63" s="57"/>
      <c r="I63" s="58"/>
      <c r="J63" s="59"/>
      <c r="K63" s="65"/>
      <c r="L63" s="66"/>
      <c r="M63" s="65"/>
      <c r="N63" s="66"/>
      <c r="O63" s="65"/>
      <c r="P63" s="66"/>
      <c r="Q63" s="57"/>
      <c r="R63" s="57"/>
      <c r="S63" s="15" t="str">
        <f t="shared" si="1"/>
        <v/>
      </c>
      <c r="T63" s="21"/>
      <c r="AW63" t="s">
        <v>76</v>
      </c>
    </row>
    <row r="64" spans="1:49" ht="16.5" customHeight="1" x14ac:dyDescent="0.2">
      <c r="A64" s="16">
        <v>45</v>
      </c>
      <c r="B64" s="16"/>
      <c r="C64" s="60"/>
      <c r="D64" s="60"/>
      <c r="E64" s="60"/>
      <c r="F64" s="60">
        <f t="shared" si="0"/>
        <v>0</v>
      </c>
      <c r="G64" s="60"/>
      <c r="H64" s="60"/>
      <c r="I64" s="61"/>
      <c r="J64" s="62"/>
      <c r="K64" s="67"/>
      <c r="L64" s="68"/>
      <c r="M64" s="67"/>
      <c r="N64" s="68"/>
      <c r="O64" s="67"/>
      <c r="P64" s="68"/>
      <c r="Q64" s="60"/>
      <c r="R64" s="60"/>
      <c r="S64" s="16" t="str">
        <f t="shared" si="1"/>
        <v/>
      </c>
      <c r="T64" s="21"/>
      <c r="AW64" t="s">
        <v>91</v>
      </c>
    </row>
    <row r="65" spans="1:49" ht="16.5" customHeight="1" x14ac:dyDescent="0.2">
      <c r="A65" s="14">
        <v>46</v>
      </c>
      <c r="B65" s="14"/>
      <c r="C65" s="54"/>
      <c r="D65" s="54"/>
      <c r="E65" s="54"/>
      <c r="F65" s="54">
        <f t="shared" si="0"/>
        <v>0</v>
      </c>
      <c r="G65" s="54"/>
      <c r="H65" s="54"/>
      <c r="I65" s="55"/>
      <c r="J65" s="56"/>
      <c r="K65" s="63"/>
      <c r="L65" s="64"/>
      <c r="M65" s="63"/>
      <c r="N65" s="64"/>
      <c r="O65" s="63"/>
      <c r="P65" s="64"/>
      <c r="Q65" s="54"/>
      <c r="R65" s="54"/>
      <c r="S65" s="14" t="str">
        <f t="shared" si="1"/>
        <v/>
      </c>
      <c r="T65" s="21"/>
      <c r="AW65" t="s">
        <v>82</v>
      </c>
    </row>
    <row r="66" spans="1:49" ht="16.5" customHeight="1" x14ac:dyDescent="0.2">
      <c r="A66" s="15">
        <v>47</v>
      </c>
      <c r="B66" s="15"/>
      <c r="C66" s="57"/>
      <c r="D66" s="57"/>
      <c r="E66" s="57"/>
      <c r="F66" s="57">
        <f t="shared" si="0"/>
        <v>0</v>
      </c>
      <c r="G66" s="57"/>
      <c r="H66" s="57"/>
      <c r="I66" s="58"/>
      <c r="J66" s="59"/>
      <c r="K66" s="65"/>
      <c r="L66" s="66"/>
      <c r="M66" s="65"/>
      <c r="N66" s="66"/>
      <c r="O66" s="65"/>
      <c r="P66" s="66"/>
      <c r="Q66" s="57"/>
      <c r="R66" s="57"/>
      <c r="S66" s="15" t="str">
        <f t="shared" si="1"/>
        <v/>
      </c>
      <c r="T66" s="21"/>
      <c r="AW66" t="s">
        <v>103</v>
      </c>
    </row>
    <row r="67" spans="1:49" ht="16.5" customHeight="1" x14ac:dyDescent="0.2">
      <c r="A67" s="15">
        <v>48</v>
      </c>
      <c r="B67" s="15"/>
      <c r="C67" s="57"/>
      <c r="D67" s="57"/>
      <c r="E67" s="57"/>
      <c r="F67" s="57">
        <f t="shared" si="0"/>
        <v>0</v>
      </c>
      <c r="G67" s="57"/>
      <c r="H67" s="57"/>
      <c r="I67" s="58"/>
      <c r="J67" s="59"/>
      <c r="K67" s="65"/>
      <c r="L67" s="66"/>
      <c r="M67" s="65"/>
      <c r="N67" s="66"/>
      <c r="O67" s="65"/>
      <c r="P67" s="66"/>
      <c r="Q67" s="57"/>
      <c r="R67" s="57"/>
      <c r="S67" s="15" t="str">
        <f t="shared" si="1"/>
        <v/>
      </c>
      <c r="T67" s="21"/>
      <c r="AW67" t="s">
        <v>140</v>
      </c>
    </row>
    <row r="68" spans="1:49" ht="16.5" customHeight="1" x14ac:dyDescent="0.2">
      <c r="A68" s="15">
        <v>49</v>
      </c>
      <c r="B68" s="15"/>
      <c r="C68" s="57"/>
      <c r="D68" s="57"/>
      <c r="E68" s="57"/>
      <c r="F68" s="57">
        <f t="shared" si="0"/>
        <v>0</v>
      </c>
      <c r="G68" s="57"/>
      <c r="H68" s="57"/>
      <c r="I68" s="58"/>
      <c r="J68" s="59"/>
      <c r="K68" s="65"/>
      <c r="L68" s="66"/>
      <c r="M68" s="65"/>
      <c r="N68" s="66"/>
      <c r="O68" s="65"/>
      <c r="P68" s="66"/>
      <c r="Q68" s="57"/>
      <c r="R68" s="57"/>
      <c r="S68" s="15" t="str">
        <f t="shared" si="1"/>
        <v/>
      </c>
      <c r="T68" s="21"/>
      <c r="AW68" t="s">
        <v>112</v>
      </c>
    </row>
    <row r="69" spans="1:49" ht="16.5" customHeight="1" x14ac:dyDescent="0.2">
      <c r="A69" s="16">
        <v>50</v>
      </c>
      <c r="B69" s="16"/>
      <c r="C69" s="60"/>
      <c r="D69" s="60"/>
      <c r="E69" s="60"/>
      <c r="F69" s="60">
        <f t="shared" si="0"/>
        <v>0</v>
      </c>
      <c r="G69" s="60"/>
      <c r="H69" s="60"/>
      <c r="I69" s="61"/>
      <c r="J69" s="62"/>
      <c r="K69" s="67"/>
      <c r="L69" s="68"/>
      <c r="M69" s="67"/>
      <c r="N69" s="68"/>
      <c r="O69" s="67"/>
      <c r="P69" s="68"/>
      <c r="Q69" s="60"/>
      <c r="R69" s="60"/>
      <c r="S69" s="16" t="str">
        <f t="shared" si="1"/>
        <v/>
      </c>
      <c r="T69" s="21"/>
      <c r="AW69" t="s">
        <v>143</v>
      </c>
    </row>
    <row r="70" spans="1:49" ht="16.5" customHeight="1" x14ac:dyDescent="0.2">
      <c r="A70" s="14">
        <v>51</v>
      </c>
      <c r="B70" s="14"/>
      <c r="C70" s="54"/>
      <c r="D70" s="54"/>
      <c r="E70" s="54"/>
      <c r="F70" s="54">
        <f t="shared" si="0"/>
        <v>0</v>
      </c>
      <c r="G70" s="54"/>
      <c r="H70" s="54"/>
      <c r="I70" s="55"/>
      <c r="J70" s="56"/>
      <c r="K70" s="63"/>
      <c r="L70" s="64"/>
      <c r="M70" s="63"/>
      <c r="N70" s="64"/>
      <c r="O70" s="63"/>
      <c r="P70" s="64"/>
      <c r="Q70" s="54"/>
      <c r="R70" s="54"/>
      <c r="S70" s="14" t="str">
        <f t="shared" si="1"/>
        <v/>
      </c>
      <c r="T70" s="21"/>
      <c r="AW70" t="s">
        <v>109</v>
      </c>
    </row>
    <row r="71" spans="1:49" ht="16.5" customHeight="1" x14ac:dyDescent="0.2">
      <c r="A71" s="15">
        <v>52</v>
      </c>
      <c r="B71" s="15"/>
      <c r="C71" s="57"/>
      <c r="D71" s="57"/>
      <c r="E71" s="57"/>
      <c r="F71" s="57">
        <f t="shared" si="0"/>
        <v>0</v>
      </c>
      <c r="G71" s="57"/>
      <c r="H71" s="57"/>
      <c r="I71" s="58"/>
      <c r="J71" s="59"/>
      <c r="K71" s="65"/>
      <c r="L71" s="66"/>
      <c r="M71" s="65"/>
      <c r="N71" s="66"/>
      <c r="O71" s="65"/>
      <c r="P71" s="66"/>
      <c r="Q71" s="57"/>
      <c r="R71" s="57"/>
      <c r="S71" s="15" t="str">
        <f t="shared" si="1"/>
        <v/>
      </c>
      <c r="T71" s="21"/>
      <c r="AW71" t="s">
        <v>64</v>
      </c>
    </row>
    <row r="72" spans="1:49" ht="16.5" customHeight="1" x14ac:dyDescent="0.2">
      <c r="A72" s="15">
        <v>53</v>
      </c>
      <c r="B72" s="15"/>
      <c r="C72" s="57"/>
      <c r="D72" s="57"/>
      <c r="E72" s="57"/>
      <c r="F72" s="57">
        <f t="shared" si="0"/>
        <v>0</v>
      </c>
      <c r="G72" s="57"/>
      <c r="H72" s="57"/>
      <c r="I72" s="58"/>
      <c r="J72" s="59"/>
      <c r="K72" s="65"/>
      <c r="L72" s="66"/>
      <c r="M72" s="65"/>
      <c r="N72" s="66"/>
      <c r="O72" s="65"/>
      <c r="P72" s="66"/>
      <c r="Q72" s="57"/>
      <c r="R72" s="57"/>
      <c r="S72" s="15" t="str">
        <f t="shared" si="1"/>
        <v/>
      </c>
      <c r="T72" s="21"/>
      <c r="AW72" t="s">
        <v>60</v>
      </c>
    </row>
    <row r="73" spans="1:49" ht="16.5" customHeight="1" x14ac:dyDescent="0.2">
      <c r="A73" s="15">
        <v>54</v>
      </c>
      <c r="B73" s="15"/>
      <c r="C73" s="57"/>
      <c r="D73" s="57"/>
      <c r="E73" s="57"/>
      <c r="F73" s="57">
        <f t="shared" si="0"/>
        <v>0</v>
      </c>
      <c r="G73" s="57"/>
      <c r="H73" s="57"/>
      <c r="I73" s="58"/>
      <c r="J73" s="59"/>
      <c r="K73" s="65"/>
      <c r="L73" s="66"/>
      <c r="M73" s="65"/>
      <c r="N73" s="66"/>
      <c r="O73" s="65"/>
      <c r="P73" s="66"/>
      <c r="Q73" s="57"/>
      <c r="R73" s="57"/>
      <c r="S73" s="15" t="str">
        <f t="shared" si="1"/>
        <v/>
      </c>
      <c r="T73" s="21"/>
      <c r="AW73" t="s">
        <v>148</v>
      </c>
    </row>
    <row r="74" spans="1:49" ht="16.5" customHeight="1" x14ac:dyDescent="0.2">
      <c r="A74" s="16">
        <v>55</v>
      </c>
      <c r="B74" s="16"/>
      <c r="C74" s="60"/>
      <c r="D74" s="60"/>
      <c r="E74" s="60"/>
      <c r="F74" s="60">
        <f t="shared" si="0"/>
        <v>0</v>
      </c>
      <c r="G74" s="60"/>
      <c r="H74" s="60"/>
      <c r="I74" s="61"/>
      <c r="J74" s="62"/>
      <c r="K74" s="67"/>
      <c r="L74" s="68"/>
      <c r="M74" s="67"/>
      <c r="N74" s="68"/>
      <c r="O74" s="67"/>
      <c r="P74" s="68"/>
      <c r="Q74" s="60"/>
      <c r="R74" s="60"/>
      <c r="S74" s="16" t="str">
        <f t="shared" si="1"/>
        <v/>
      </c>
      <c r="T74" s="21"/>
      <c r="AW74" t="s">
        <v>87</v>
      </c>
    </row>
    <row r="75" spans="1:49" ht="16.5" customHeight="1" x14ac:dyDescent="0.2">
      <c r="A75" s="14">
        <v>56</v>
      </c>
      <c r="B75" s="14"/>
      <c r="C75" s="54"/>
      <c r="D75" s="54"/>
      <c r="E75" s="54"/>
      <c r="F75" s="54">
        <f t="shared" si="0"/>
        <v>0</v>
      </c>
      <c r="G75" s="54"/>
      <c r="H75" s="54"/>
      <c r="I75" s="55"/>
      <c r="J75" s="56"/>
      <c r="K75" s="63"/>
      <c r="L75" s="64"/>
      <c r="M75" s="63"/>
      <c r="N75" s="64"/>
      <c r="O75" s="63"/>
      <c r="P75" s="64"/>
      <c r="Q75" s="54"/>
      <c r="R75" s="54"/>
      <c r="S75" s="14" t="str">
        <f t="shared" si="1"/>
        <v/>
      </c>
      <c r="T75" s="21"/>
      <c r="AW75" t="s">
        <v>138</v>
      </c>
    </row>
    <row r="76" spans="1:49" ht="16.5" customHeight="1" x14ac:dyDescent="0.2">
      <c r="A76" s="15">
        <v>57</v>
      </c>
      <c r="B76" s="15"/>
      <c r="C76" s="57"/>
      <c r="D76" s="57"/>
      <c r="E76" s="57"/>
      <c r="F76" s="57">
        <f t="shared" si="0"/>
        <v>0</v>
      </c>
      <c r="G76" s="57"/>
      <c r="H76" s="57"/>
      <c r="I76" s="58"/>
      <c r="J76" s="59"/>
      <c r="K76" s="65"/>
      <c r="L76" s="66"/>
      <c r="M76" s="65"/>
      <c r="N76" s="66"/>
      <c r="O76" s="65"/>
      <c r="P76" s="66"/>
      <c r="Q76" s="57"/>
      <c r="R76" s="57"/>
      <c r="S76" s="15" t="str">
        <f t="shared" si="1"/>
        <v/>
      </c>
      <c r="T76" s="21"/>
      <c r="AW76" t="s">
        <v>85</v>
      </c>
    </row>
    <row r="77" spans="1:49" ht="16.5" customHeight="1" x14ac:dyDescent="0.2">
      <c r="A77" s="15">
        <v>58</v>
      </c>
      <c r="B77" s="15"/>
      <c r="C77" s="57"/>
      <c r="D77" s="57"/>
      <c r="E77" s="57"/>
      <c r="F77" s="57">
        <f t="shared" si="0"/>
        <v>0</v>
      </c>
      <c r="G77" s="57"/>
      <c r="H77" s="57"/>
      <c r="I77" s="58"/>
      <c r="J77" s="59"/>
      <c r="K77" s="65"/>
      <c r="L77" s="66"/>
      <c r="M77" s="65"/>
      <c r="N77" s="66"/>
      <c r="O77" s="65"/>
      <c r="P77" s="66"/>
      <c r="Q77" s="57"/>
      <c r="R77" s="57"/>
      <c r="S77" s="15" t="str">
        <f t="shared" si="1"/>
        <v/>
      </c>
      <c r="T77" s="21"/>
      <c r="AW77" t="s">
        <v>79</v>
      </c>
    </row>
    <row r="78" spans="1:49" ht="16.5" customHeight="1" x14ac:dyDescent="0.2">
      <c r="A78" s="15">
        <v>59</v>
      </c>
      <c r="B78" s="15"/>
      <c r="C78" s="57"/>
      <c r="D78" s="57"/>
      <c r="E78" s="57"/>
      <c r="F78" s="57">
        <f t="shared" si="0"/>
        <v>0</v>
      </c>
      <c r="G78" s="57"/>
      <c r="H78" s="57"/>
      <c r="I78" s="58"/>
      <c r="J78" s="59"/>
      <c r="K78" s="65"/>
      <c r="L78" s="66"/>
      <c r="M78" s="65"/>
      <c r="N78" s="66"/>
      <c r="O78" s="65"/>
      <c r="P78" s="66"/>
      <c r="Q78" s="57"/>
      <c r="R78" s="57"/>
      <c r="S78" s="15" t="str">
        <f t="shared" si="1"/>
        <v/>
      </c>
      <c r="T78" s="21"/>
      <c r="AW78" t="s">
        <v>67</v>
      </c>
    </row>
    <row r="79" spans="1:49" ht="16.5" customHeight="1" x14ac:dyDescent="0.2">
      <c r="A79" s="16">
        <v>60</v>
      </c>
      <c r="B79" s="16"/>
      <c r="C79" s="60"/>
      <c r="D79" s="60"/>
      <c r="E79" s="60"/>
      <c r="F79" s="60">
        <f t="shared" si="0"/>
        <v>0</v>
      </c>
      <c r="G79" s="60"/>
      <c r="H79" s="60"/>
      <c r="I79" s="61"/>
      <c r="J79" s="62"/>
      <c r="K79" s="67"/>
      <c r="L79" s="68"/>
      <c r="M79" s="67"/>
      <c r="N79" s="68"/>
      <c r="O79" s="67"/>
      <c r="P79" s="68"/>
      <c r="Q79" s="60"/>
      <c r="R79" s="60"/>
      <c r="S79" s="16" t="str">
        <f t="shared" si="1"/>
        <v/>
      </c>
      <c r="T79" s="21"/>
      <c r="AW79" t="s">
        <v>73</v>
      </c>
    </row>
    <row r="80" spans="1:49" ht="16.5" customHeight="1" x14ac:dyDescent="0.2">
      <c r="A80" s="14">
        <v>61</v>
      </c>
      <c r="B80" s="14"/>
      <c r="C80" s="54"/>
      <c r="D80" s="54"/>
      <c r="E80" s="54"/>
      <c r="F80" s="54">
        <f t="shared" si="0"/>
        <v>0</v>
      </c>
      <c r="G80" s="54"/>
      <c r="H80" s="54"/>
      <c r="I80" s="55"/>
      <c r="J80" s="56"/>
      <c r="K80" s="63"/>
      <c r="L80" s="64"/>
      <c r="M80" s="63"/>
      <c r="N80" s="64"/>
      <c r="O80" s="63"/>
      <c r="P80" s="64"/>
      <c r="Q80" s="54"/>
      <c r="R80" s="54"/>
      <c r="S80" s="14" t="str">
        <f t="shared" si="1"/>
        <v/>
      </c>
      <c r="T80" s="21"/>
      <c r="AW80" t="s">
        <v>69</v>
      </c>
    </row>
    <row r="81" spans="1:49" ht="16.5" customHeight="1" x14ac:dyDescent="0.2">
      <c r="A81" s="15">
        <v>62</v>
      </c>
      <c r="B81" s="15"/>
      <c r="C81" s="57"/>
      <c r="D81" s="57"/>
      <c r="E81" s="57"/>
      <c r="F81" s="57">
        <f t="shared" si="0"/>
        <v>0</v>
      </c>
      <c r="G81" s="57"/>
      <c r="H81" s="57"/>
      <c r="I81" s="58"/>
      <c r="J81" s="59"/>
      <c r="K81" s="65"/>
      <c r="L81" s="66"/>
      <c r="M81" s="65"/>
      <c r="N81" s="66"/>
      <c r="O81" s="65"/>
      <c r="P81" s="66"/>
      <c r="Q81" s="57"/>
      <c r="R81" s="57"/>
      <c r="S81" s="15" t="str">
        <f t="shared" si="1"/>
        <v/>
      </c>
      <c r="T81" s="21"/>
      <c r="AW81" t="s">
        <v>61</v>
      </c>
    </row>
    <row r="82" spans="1:49" ht="16.5" customHeight="1" x14ac:dyDescent="0.2">
      <c r="A82" s="15">
        <v>63</v>
      </c>
      <c r="B82" s="15"/>
      <c r="C82" s="57"/>
      <c r="D82" s="57"/>
      <c r="E82" s="57"/>
      <c r="F82" s="57">
        <f t="shared" si="0"/>
        <v>0</v>
      </c>
      <c r="G82" s="57"/>
      <c r="H82" s="57"/>
      <c r="I82" s="58"/>
      <c r="J82" s="59"/>
      <c r="K82" s="65"/>
      <c r="L82" s="66"/>
      <c r="M82" s="65"/>
      <c r="N82" s="66"/>
      <c r="O82" s="65"/>
      <c r="P82" s="66"/>
      <c r="Q82" s="57"/>
      <c r="R82" s="57"/>
      <c r="S82" s="15" t="str">
        <f t="shared" si="1"/>
        <v/>
      </c>
      <c r="T82" s="21"/>
      <c r="AW82" t="s">
        <v>95</v>
      </c>
    </row>
    <row r="83" spans="1:49" ht="16.5" customHeight="1" x14ac:dyDescent="0.2">
      <c r="A83" s="15">
        <v>64</v>
      </c>
      <c r="B83" s="15"/>
      <c r="C83" s="57"/>
      <c r="D83" s="57"/>
      <c r="E83" s="57"/>
      <c r="F83" s="57">
        <f t="shared" si="0"/>
        <v>0</v>
      </c>
      <c r="G83" s="57"/>
      <c r="H83" s="57"/>
      <c r="I83" s="58"/>
      <c r="J83" s="59"/>
      <c r="K83" s="65"/>
      <c r="L83" s="66"/>
      <c r="M83" s="65"/>
      <c r="N83" s="66"/>
      <c r="O83" s="65"/>
      <c r="P83" s="66"/>
      <c r="Q83" s="57"/>
      <c r="R83" s="57"/>
      <c r="S83" s="15" t="str">
        <f t="shared" si="1"/>
        <v/>
      </c>
      <c r="T83" s="21"/>
      <c r="AW83" t="s">
        <v>84</v>
      </c>
    </row>
    <row r="84" spans="1:49" ht="16.5" customHeight="1" x14ac:dyDescent="0.2">
      <c r="A84" s="16">
        <v>65</v>
      </c>
      <c r="B84" s="16"/>
      <c r="C84" s="60"/>
      <c r="D84" s="60"/>
      <c r="E84" s="60"/>
      <c r="F84" s="60">
        <f t="shared" si="0"/>
        <v>0</v>
      </c>
      <c r="G84" s="60"/>
      <c r="H84" s="60"/>
      <c r="I84" s="61"/>
      <c r="J84" s="62"/>
      <c r="K84" s="67"/>
      <c r="L84" s="68"/>
      <c r="M84" s="67"/>
      <c r="N84" s="68"/>
      <c r="O84" s="67"/>
      <c r="P84" s="68"/>
      <c r="Q84" s="60"/>
      <c r="R84" s="60"/>
      <c r="S84" s="16" t="str">
        <f t="shared" si="1"/>
        <v/>
      </c>
      <c r="T84" s="21"/>
      <c r="AW84" t="s">
        <v>81</v>
      </c>
    </row>
    <row r="85" spans="1:49" ht="16.5" customHeight="1" x14ac:dyDescent="0.2">
      <c r="A85" s="14">
        <v>66</v>
      </c>
      <c r="B85" s="14"/>
      <c r="C85" s="54"/>
      <c r="D85" s="54"/>
      <c r="E85" s="54"/>
      <c r="F85" s="54">
        <f t="shared" ref="F85:F119" si="5">$N$2</f>
        <v>0</v>
      </c>
      <c r="G85" s="54"/>
      <c r="H85" s="54"/>
      <c r="I85" s="55"/>
      <c r="J85" s="56"/>
      <c r="K85" s="63"/>
      <c r="L85" s="64"/>
      <c r="M85" s="63"/>
      <c r="N85" s="64"/>
      <c r="O85" s="63"/>
      <c r="P85" s="64"/>
      <c r="Q85" s="54"/>
      <c r="R85" s="54"/>
      <c r="S85" s="14" t="str">
        <f t="shared" ref="S85:S119" si="6">IF(I85="",IF(M85="",IF(O85="","",1),1),0)</f>
        <v/>
      </c>
      <c r="T85" s="21"/>
      <c r="AW85" t="s">
        <v>147</v>
      </c>
    </row>
    <row r="86" spans="1:49" ht="16.5" customHeight="1" x14ac:dyDescent="0.2">
      <c r="A86" s="15">
        <v>67</v>
      </c>
      <c r="B86" s="15"/>
      <c r="C86" s="57"/>
      <c r="D86" s="57"/>
      <c r="E86" s="57"/>
      <c r="F86" s="57">
        <f t="shared" si="5"/>
        <v>0</v>
      </c>
      <c r="G86" s="57"/>
      <c r="H86" s="57"/>
      <c r="I86" s="58"/>
      <c r="J86" s="59"/>
      <c r="K86" s="65"/>
      <c r="L86" s="66"/>
      <c r="M86" s="65"/>
      <c r="N86" s="66"/>
      <c r="O86" s="65"/>
      <c r="P86" s="66"/>
      <c r="Q86" s="57"/>
      <c r="R86" s="57"/>
      <c r="S86" s="15" t="str">
        <f t="shared" si="6"/>
        <v/>
      </c>
      <c r="T86" s="21"/>
      <c r="AW86" t="s">
        <v>99</v>
      </c>
    </row>
    <row r="87" spans="1:49" ht="16.5" customHeight="1" x14ac:dyDescent="0.2">
      <c r="A87" s="15">
        <v>68</v>
      </c>
      <c r="B87" s="15"/>
      <c r="C87" s="57"/>
      <c r="D87" s="57"/>
      <c r="E87" s="57"/>
      <c r="F87" s="57">
        <f t="shared" si="5"/>
        <v>0</v>
      </c>
      <c r="G87" s="57"/>
      <c r="H87" s="57"/>
      <c r="I87" s="58"/>
      <c r="J87" s="59"/>
      <c r="K87" s="65"/>
      <c r="L87" s="66"/>
      <c r="M87" s="65"/>
      <c r="N87" s="66"/>
      <c r="O87" s="65"/>
      <c r="P87" s="66"/>
      <c r="Q87" s="57"/>
      <c r="R87" s="57"/>
      <c r="S87" s="15" t="str">
        <f t="shared" si="6"/>
        <v/>
      </c>
      <c r="T87" s="21"/>
      <c r="AW87" t="s">
        <v>146</v>
      </c>
    </row>
    <row r="88" spans="1:49" ht="16.5" customHeight="1" x14ac:dyDescent="0.2">
      <c r="A88" s="15">
        <v>69</v>
      </c>
      <c r="B88" s="15"/>
      <c r="C88" s="57"/>
      <c r="D88" s="57"/>
      <c r="E88" s="57"/>
      <c r="F88" s="57">
        <f t="shared" si="5"/>
        <v>0</v>
      </c>
      <c r="G88" s="57"/>
      <c r="H88" s="57"/>
      <c r="I88" s="58"/>
      <c r="J88" s="59"/>
      <c r="K88" s="65"/>
      <c r="L88" s="66"/>
      <c r="M88" s="65"/>
      <c r="N88" s="66"/>
      <c r="O88" s="65"/>
      <c r="P88" s="66"/>
      <c r="Q88" s="57"/>
      <c r="R88" s="57"/>
      <c r="S88" s="15" t="str">
        <f t="shared" si="6"/>
        <v/>
      </c>
      <c r="T88" s="21"/>
      <c r="AW88" t="s">
        <v>100</v>
      </c>
    </row>
    <row r="89" spans="1:49" ht="16.5" customHeight="1" x14ac:dyDescent="0.2">
      <c r="A89" s="16">
        <v>70</v>
      </c>
      <c r="B89" s="16"/>
      <c r="C89" s="60"/>
      <c r="D89" s="60"/>
      <c r="E89" s="60"/>
      <c r="F89" s="60">
        <f t="shared" si="5"/>
        <v>0</v>
      </c>
      <c r="G89" s="60"/>
      <c r="H89" s="60"/>
      <c r="I89" s="61"/>
      <c r="J89" s="62"/>
      <c r="K89" s="67"/>
      <c r="L89" s="68"/>
      <c r="M89" s="67"/>
      <c r="N89" s="68"/>
      <c r="O89" s="67"/>
      <c r="P89" s="68"/>
      <c r="Q89" s="60"/>
      <c r="R89" s="60"/>
      <c r="S89" s="16" t="str">
        <f t="shared" si="6"/>
        <v/>
      </c>
      <c r="T89" s="21"/>
      <c r="AW89" t="s">
        <v>145</v>
      </c>
    </row>
    <row r="90" spans="1:49" ht="16.5" customHeight="1" x14ac:dyDescent="0.2">
      <c r="A90" s="14">
        <v>71</v>
      </c>
      <c r="B90" s="14"/>
      <c r="C90" s="54"/>
      <c r="D90" s="54"/>
      <c r="E90" s="54"/>
      <c r="F90" s="54">
        <f t="shared" si="5"/>
        <v>0</v>
      </c>
      <c r="G90" s="54"/>
      <c r="H90" s="54"/>
      <c r="I90" s="55"/>
      <c r="J90" s="56"/>
      <c r="K90" s="63"/>
      <c r="L90" s="64"/>
      <c r="M90" s="63"/>
      <c r="N90" s="64"/>
      <c r="O90" s="63"/>
      <c r="P90" s="64"/>
      <c r="Q90" s="54"/>
      <c r="R90" s="54"/>
      <c r="S90" s="14" t="str">
        <f t="shared" si="6"/>
        <v/>
      </c>
      <c r="T90" s="21"/>
      <c r="AW90" t="s">
        <v>144</v>
      </c>
    </row>
    <row r="91" spans="1:49" ht="16.5" customHeight="1" x14ac:dyDescent="0.2">
      <c r="A91" s="15">
        <v>72</v>
      </c>
      <c r="B91" s="15"/>
      <c r="C91" s="57"/>
      <c r="D91" s="57"/>
      <c r="E91" s="57"/>
      <c r="F91" s="57">
        <f t="shared" si="5"/>
        <v>0</v>
      </c>
      <c r="G91" s="57"/>
      <c r="H91" s="57"/>
      <c r="I91" s="58"/>
      <c r="J91" s="59"/>
      <c r="K91" s="65"/>
      <c r="L91" s="66"/>
      <c r="M91" s="65"/>
      <c r="N91" s="66"/>
      <c r="O91" s="65"/>
      <c r="P91" s="66"/>
      <c r="Q91" s="57"/>
      <c r="R91" s="57"/>
      <c r="S91" s="15" t="str">
        <f t="shared" si="6"/>
        <v/>
      </c>
      <c r="T91" s="21"/>
      <c r="AW91" t="s">
        <v>97</v>
      </c>
    </row>
    <row r="92" spans="1:49" ht="16.5" customHeight="1" x14ac:dyDescent="0.2">
      <c r="A92" s="15">
        <v>73</v>
      </c>
      <c r="B92" s="15"/>
      <c r="C92" s="57"/>
      <c r="D92" s="57"/>
      <c r="E92" s="57"/>
      <c r="F92" s="57">
        <f t="shared" si="5"/>
        <v>0</v>
      </c>
      <c r="G92" s="57"/>
      <c r="H92" s="57"/>
      <c r="I92" s="58"/>
      <c r="J92" s="59"/>
      <c r="K92" s="65"/>
      <c r="L92" s="66"/>
      <c r="M92" s="65"/>
      <c r="N92" s="66"/>
      <c r="O92" s="65"/>
      <c r="P92" s="66"/>
      <c r="Q92" s="57"/>
      <c r="R92" s="57"/>
      <c r="S92" s="15" t="str">
        <f t="shared" si="6"/>
        <v/>
      </c>
      <c r="T92" s="21"/>
      <c r="AW92" t="s">
        <v>65</v>
      </c>
    </row>
    <row r="93" spans="1:49" ht="16.5" customHeight="1" x14ac:dyDescent="0.2">
      <c r="A93" s="15">
        <v>74</v>
      </c>
      <c r="B93" s="15"/>
      <c r="C93" s="57"/>
      <c r="D93" s="57"/>
      <c r="E93" s="57"/>
      <c r="F93" s="57">
        <f t="shared" si="5"/>
        <v>0</v>
      </c>
      <c r="G93" s="57"/>
      <c r="H93" s="57"/>
      <c r="I93" s="58"/>
      <c r="J93" s="59"/>
      <c r="K93" s="65"/>
      <c r="L93" s="66"/>
      <c r="M93" s="65"/>
      <c r="N93" s="66"/>
      <c r="O93" s="65"/>
      <c r="P93" s="66"/>
      <c r="Q93" s="57"/>
      <c r="R93" s="57"/>
      <c r="S93" s="15" t="str">
        <f t="shared" si="6"/>
        <v/>
      </c>
      <c r="T93" s="21"/>
      <c r="AW93" t="s">
        <v>98</v>
      </c>
    </row>
    <row r="94" spans="1:49" ht="16.5" customHeight="1" x14ac:dyDescent="0.2">
      <c r="A94" s="16">
        <v>75</v>
      </c>
      <c r="B94" s="16"/>
      <c r="C94" s="60"/>
      <c r="D94" s="60"/>
      <c r="E94" s="60"/>
      <c r="F94" s="60">
        <f t="shared" si="5"/>
        <v>0</v>
      </c>
      <c r="G94" s="60"/>
      <c r="H94" s="60"/>
      <c r="I94" s="61"/>
      <c r="J94" s="62"/>
      <c r="K94" s="67"/>
      <c r="L94" s="68"/>
      <c r="M94" s="67"/>
      <c r="N94" s="68"/>
      <c r="O94" s="67"/>
      <c r="P94" s="68"/>
      <c r="Q94" s="60"/>
      <c r="R94" s="60"/>
      <c r="S94" s="16" t="str">
        <f t="shared" si="6"/>
        <v/>
      </c>
      <c r="T94" s="21"/>
      <c r="AW94" t="s">
        <v>141</v>
      </c>
    </row>
    <row r="95" spans="1:49" ht="16.5" customHeight="1" x14ac:dyDescent="0.2">
      <c r="A95" s="14">
        <v>76</v>
      </c>
      <c r="B95" s="14"/>
      <c r="C95" s="54"/>
      <c r="D95" s="54"/>
      <c r="E95" s="54"/>
      <c r="F95" s="54">
        <f t="shared" si="5"/>
        <v>0</v>
      </c>
      <c r="G95" s="54"/>
      <c r="H95" s="54"/>
      <c r="I95" s="55"/>
      <c r="J95" s="56"/>
      <c r="K95" s="63"/>
      <c r="L95" s="64"/>
      <c r="M95" s="63"/>
      <c r="N95" s="64"/>
      <c r="O95" s="63"/>
      <c r="P95" s="64"/>
      <c r="Q95" s="54"/>
      <c r="R95" s="54"/>
      <c r="S95" s="14" t="str">
        <f t="shared" si="6"/>
        <v/>
      </c>
      <c r="T95" s="21"/>
      <c r="AW95" t="s">
        <v>136</v>
      </c>
    </row>
    <row r="96" spans="1:49" ht="16.5" customHeight="1" x14ac:dyDescent="0.2">
      <c r="A96" s="15">
        <v>77</v>
      </c>
      <c r="B96" s="15"/>
      <c r="C96" s="57"/>
      <c r="D96" s="57"/>
      <c r="E96" s="57"/>
      <c r="F96" s="57">
        <f t="shared" si="5"/>
        <v>0</v>
      </c>
      <c r="G96" s="57"/>
      <c r="H96" s="57"/>
      <c r="I96" s="58"/>
      <c r="J96" s="59"/>
      <c r="K96" s="65"/>
      <c r="L96" s="66"/>
      <c r="M96" s="65"/>
      <c r="N96" s="66"/>
      <c r="O96" s="65"/>
      <c r="P96" s="66"/>
      <c r="Q96" s="57"/>
      <c r="R96" s="57"/>
      <c r="S96" s="15" t="str">
        <f t="shared" si="6"/>
        <v/>
      </c>
      <c r="T96" s="21"/>
      <c r="AW96" t="s">
        <v>92</v>
      </c>
    </row>
    <row r="97" spans="1:49" ht="16.5" customHeight="1" x14ac:dyDescent="0.2">
      <c r="A97" s="15">
        <v>78</v>
      </c>
      <c r="B97" s="15"/>
      <c r="C97" s="57"/>
      <c r="D97" s="57"/>
      <c r="E97" s="57"/>
      <c r="F97" s="57">
        <f t="shared" si="5"/>
        <v>0</v>
      </c>
      <c r="G97" s="57"/>
      <c r="H97" s="57"/>
      <c r="I97" s="58"/>
      <c r="J97" s="59"/>
      <c r="K97" s="65"/>
      <c r="L97" s="66"/>
      <c r="M97" s="65"/>
      <c r="N97" s="66"/>
      <c r="O97" s="65"/>
      <c r="P97" s="66"/>
      <c r="Q97" s="57"/>
      <c r="R97" s="57"/>
      <c r="S97" s="15" t="str">
        <f t="shared" si="6"/>
        <v/>
      </c>
      <c r="T97" s="21"/>
      <c r="AW97" t="s">
        <v>135</v>
      </c>
    </row>
    <row r="98" spans="1:49" ht="16.5" customHeight="1" x14ac:dyDescent="0.2">
      <c r="A98" s="15">
        <v>79</v>
      </c>
      <c r="B98" s="15"/>
      <c r="C98" s="57"/>
      <c r="D98" s="57"/>
      <c r="E98" s="57"/>
      <c r="F98" s="57">
        <f t="shared" si="5"/>
        <v>0</v>
      </c>
      <c r="G98" s="57"/>
      <c r="H98" s="57"/>
      <c r="I98" s="58"/>
      <c r="J98" s="59"/>
      <c r="K98" s="65"/>
      <c r="L98" s="66"/>
      <c r="M98" s="65"/>
      <c r="N98" s="66"/>
      <c r="O98" s="65"/>
      <c r="P98" s="66"/>
      <c r="Q98" s="57"/>
      <c r="R98" s="57"/>
      <c r="S98" s="15" t="str">
        <f t="shared" si="6"/>
        <v/>
      </c>
      <c r="T98" s="21"/>
      <c r="AW98" t="s">
        <v>137</v>
      </c>
    </row>
    <row r="99" spans="1:49" ht="16.5" customHeight="1" x14ac:dyDescent="0.2">
      <c r="A99" s="16">
        <v>80</v>
      </c>
      <c r="B99" s="16"/>
      <c r="C99" s="60"/>
      <c r="D99" s="60"/>
      <c r="E99" s="60"/>
      <c r="F99" s="60">
        <f t="shared" si="5"/>
        <v>0</v>
      </c>
      <c r="G99" s="60"/>
      <c r="H99" s="60"/>
      <c r="I99" s="61"/>
      <c r="J99" s="62"/>
      <c r="K99" s="67"/>
      <c r="L99" s="68"/>
      <c r="M99" s="67"/>
      <c r="N99" s="68"/>
      <c r="O99" s="67"/>
      <c r="P99" s="68"/>
      <c r="Q99" s="60"/>
      <c r="R99" s="60"/>
      <c r="S99" s="16" t="str">
        <f t="shared" si="6"/>
        <v/>
      </c>
      <c r="T99" s="21"/>
      <c r="AW99" t="s">
        <v>93</v>
      </c>
    </row>
    <row r="100" spans="1:49" ht="17.25" customHeight="1" x14ac:dyDescent="0.2">
      <c r="A100" s="14">
        <v>81</v>
      </c>
      <c r="B100" s="14"/>
      <c r="C100" s="54"/>
      <c r="D100" s="54"/>
      <c r="E100" s="54"/>
      <c r="F100" s="54">
        <f t="shared" si="5"/>
        <v>0</v>
      </c>
      <c r="G100" s="54"/>
      <c r="H100" s="54"/>
      <c r="I100" s="55"/>
      <c r="J100" s="56"/>
      <c r="K100" s="55"/>
      <c r="L100" s="56"/>
      <c r="M100" s="55"/>
      <c r="N100" s="56"/>
      <c r="O100" s="55"/>
      <c r="P100" s="56"/>
      <c r="Q100" s="54"/>
      <c r="R100" s="54"/>
      <c r="S100" s="14" t="str">
        <f t="shared" si="6"/>
        <v/>
      </c>
      <c r="T100" s="21"/>
      <c r="AW100" t="s">
        <v>75</v>
      </c>
    </row>
    <row r="101" spans="1:49" ht="17.25" customHeight="1" x14ac:dyDescent="0.2">
      <c r="A101" s="15">
        <v>82</v>
      </c>
      <c r="B101" s="15"/>
      <c r="C101" s="57"/>
      <c r="D101" s="57"/>
      <c r="E101" s="57"/>
      <c r="F101" s="57">
        <f t="shared" si="5"/>
        <v>0</v>
      </c>
      <c r="G101" s="57"/>
      <c r="H101" s="57"/>
      <c r="I101" s="58"/>
      <c r="J101" s="59"/>
      <c r="K101" s="58"/>
      <c r="L101" s="59"/>
      <c r="M101" s="58"/>
      <c r="N101" s="59"/>
      <c r="O101" s="58"/>
      <c r="P101" s="59"/>
      <c r="Q101" s="57"/>
      <c r="R101" s="57"/>
      <c r="S101" s="15" t="str">
        <f t="shared" si="6"/>
        <v/>
      </c>
      <c r="T101" s="21"/>
      <c r="AW101" t="s">
        <v>142</v>
      </c>
    </row>
    <row r="102" spans="1:49" ht="17.25" customHeight="1" x14ac:dyDescent="0.2">
      <c r="A102" s="15">
        <v>83</v>
      </c>
      <c r="B102" s="15"/>
      <c r="C102" s="57"/>
      <c r="D102" s="57"/>
      <c r="E102" s="57"/>
      <c r="F102" s="57">
        <f t="shared" si="5"/>
        <v>0</v>
      </c>
      <c r="G102" s="57"/>
      <c r="H102" s="57"/>
      <c r="I102" s="58"/>
      <c r="J102" s="59"/>
      <c r="K102" s="58"/>
      <c r="L102" s="59"/>
      <c r="M102" s="58"/>
      <c r="N102" s="59"/>
      <c r="O102" s="58"/>
      <c r="P102" s="59"/>
      <c r="Q102" s="57"/>
      <c r="R102" s="57"/>
      <c r="S102" s="15" t="str">
        <f t="shared" si="6"/>
        <v/>
      </c>
      <c r="T102" s="21"/>
      <c r="AW102" t="s">
        <v>88</v>
      </c>
    </row>
    <row r="103" spans="1:49" ht="17.25" customHeight="1" x14ac:dyDescent="0.2">
      <c r="A103" s="15">
        <v>84</v>
      </c>
      <c r="B103" s="15"/>
      <c r="C103" s="57"/>
      <c r="D103" s="57"/>
      <c r="E103" s="57"/>
      <c r="F103" s="57">
        <f t="shared" si="5"/>
        <v>0</v>
      </c>
      <c r="G103" s="57"/>
      <c r="H103" s="57"/>
      <c r="I103" s="58"/>
      <c r="J103" s="59"/>
      <c r="K103" s="58"/>
      <c r="L103" s="59"/>
      <c r="M103" s="58"/>
      <c r="N103" s="59"/>
      <c r="O103" s="58"/>
      <c r="P103" s="59"/>
      <c r="Q103" s="57"/>
      <c r="R103" s="57"/>
      <c r="S103" s="15" t="str">
        <f t="shared" si="6"/>
        <v/>
      </c>
      <c r="T103" s="21"/>
      <c r="AW103" t="s">
        <v>96</v>
      </c>
    </row>
    <row r="104" spans="1:49" ht="17.25" customHeight="1" x14ac:dyDescent="0.2">
      <c r="A104" s="16">
        <v>85</v>
      </c>
      <c r="B104" s="16"/>
      <c r="C104" s="60"/>
      <c r="D104" s="60"/>
      <c r="E104" s="60"/>
      <c r="F104" s="60">
        <f t="shared" si="5"/>
        <v>0</v>
      </c>
      <c r="G104" s="60"/>
      <c r="H104" s="60"/>
      <c r="I104" s="61"/>
      <c r="J104" s="62"/>
      <c r="K104" s="61"/>
      <c r="L104" s="62"/>
      <c r="M104" s="61"/>
      <c r="N104" s="62"/>
      <c r="O104" s="61"/>
      <c r="P104" s="62"/>
      <c r="Q104" s="60"/>
      <c r="R104" s="60"/>
      <c r="S104" s="16" t="str">
        <f t="shared" si="6"/>
        <v/>
      </c>
      <c r="T104" s="21"/>
      <c r="AW104" t="s">
        <v>104</v>
      </c>
    </row>
    <row r="105" spans="1:49" ht="17.25" customHeight="1" x14ac:dyDescent="0.2">
      <c r="A105" s="14">
        <v>86</v>
      </c>
      <c r="B105" s="14"/>
      <c r="C105" s="54"/>
      <c r="D105" s="54"/>
      <c r="E105" s="54"/>
      <c r="F105" s="54">
        <f t="shared" si="5"/>
        <v>0</v>
      </c>
      <c r="G105" s="54"/>
      <c r="H105" s="54"/>
      <c r="I105" s="55"/>
      <c r="J105" s="56"/>
      <c r="K105" s="55"/>
      <c r="L105" s="56"/>
      <c r="M105" s="55"/>
      <c r="N105" s="56"/>
      <c r="O105" s="55"/>
      <c r="P105" s="56"/>
      <c r="Q105" s="54"/>
      <c r="R105" s="54"/>
      <c r="S105" s="14" t="str">
        <f t="shared" si="6"/>
        <v/>
      </c>
      <c r="T105" s="21"/>
      <c r="AW105" t="s">
        <v>106</v>
      </c>
    </row>
    <row r="106" spans="1:49" ht="17.25" customHeight="1" x14ac:dyDescent="0.2">
      <c r="A106" s="15">
        <v>87</v>
      </c>
      <c r="B106" s="15"/>
      <c r="C106" s="57"/>
      <c r="D106" s="57"/>
      <c r="E106" s="57"/>
      <c r="F106" s="57">
        <f t="shared" si="5"/>
        <v>0</v>
      </c>
      <c r="G106" s="57"/>
      <c r="H106" s="57"/>
      <c r="I106" s="58"/>
      <c r="J106" s="59"/>
      <c r="K106" s="58"/>
      <c r="L106" s="59"/>
      <c r="M106" s="58"/>
      <c r="N106" s="59"/>
      <c r="O106" s="58"/>
      <c r="P106" s="59"/>
      <c r="Q106" s="57"/>
      <c r="R106" s="57"/>
      <c r="S106" s="15" t="str">
        <f t="shared" si="6"/>
        <v/>
      </c>
      <c r="T106" s="21"/>
      <c r="AW106" t="s">
        <v>101</v>
      </c>
    </row>
    <row r="107" spans="1:49" ht="17.25" customHeight="1" x14ac:dyDescent="0.2">
      <c r="A107" s="15">
        <v>88</v>
      </c>
      <c r="B107" s="15"/>
      <c r="C107" s="57"/>
      <c r="D107" s="57"/>
      <c r="E107" s="57"/>
      <c r="F107" s="57">
        <f t="shared" si="5"/>
        <v>0</v>
      </c>
      <c r="G107" s="57"/>
      <c r="H107" s="57"/>
      <c r="I107" s="58"/>
      <c r="J107" s="59"/>
      <c r="K107" s="58"/>
      <c r="L107" s="59"/>
      <c r="M107" s="58"/>
      <c r="N107" s="59"/>
      <c r="O107" s="58"/>
      <c r="P107" s="59"/>
      <c r="Q107" s="57"/>
      <c r="R107" s="57"/>
      <c r="S107" s="15" t="str">
        <f t="shared" si="6"/>
        <v/>
      </c>
      <c r="T107" s="21"/>
      <c r="AW107" t="s">
        <v>139</v>
      </c>
    </row>
    <row r="108" spans="1:49" ht="17.25" customHeight="1" x14ac:dyDescent="0.2">
      <c r="A108" s="15">
        <v>89</v>
      </c>
      <c r="B108" s="15"/>
      <c r="C108" s="57"/>
      <c r="D108" s="57"/>
      <c r="E108" s="57"/>
      <c r="F108" s="57">
        <f t="shared" si="5"/>
        <v>0</v>
      </c>
      <c r="G108" s="57"/>
      <c r="H108" s="57"/>
      <c r="I108" s="58"/>
      <c r="J108" s="59"/>
      <c r="K108" s="58"/>
      <c r="L108" s="59"/>
      <c r="M108" s="58"/>
      <c r="N108" s="59"/>
      <c r="O108" s="58"/>
      <c r="P108" s="59"/>
      <c r="Q108" s="57"/>
      <c r="R108" s="57"/>
      <c r="S108" s="15" t="str">
        <f t="shared" si="6"/>
        <v/>
      </c>
      <c r="T108" s="21"/>
      <c r="AW108" t="s">
        <v>68</v>
      </c>
    </row>
    <row r="109" spans="1:49" ht="17.25" customHeight="1" x14ac:dyDescent="0.2">
      <c r="A109" s="16">
        <v>90</v>
      </c>
      <c r="B109" s="16"/>
      <c r="C109" s="60"/>
      <c r="D109" s="60"/>
      <c r="E109" s="60"/>
      <c r="F109" s="60">
        <f t="shared" si="5"/>
        <v>0</v>
      </c>
      <c r="G109" s="60"/>
      <c r="H109" s="60"/>
      <c r="I109" s="61"/>
      <c r="J109" s="62"/>
      <c r="K109" s="61"/>
      <c r="L109" s="62"/>
      <c r="M109" s="61"/>
      <c r="N109" s="62"/>
      <c r="O109" s="61"/>
      <c r="P109" s="62"/>
      <c r="Q109" s="60"/>
      <c r="R109" s="60"/>
      <c r="S109" s="16" t="str">
        <f t="shared" si="6"/>
        <v/>
      </c>
      <c r="T109" s="21"/>
      <c r="AW109" t="s">
        <v>110</v>
      </c>
    </row>
    <row r="110" spans="1:49" ht="17.25" customHeight="1" x14ac:dyDescent="0.2">
      <c r="A110" s="14">
        <v>91</v>
      </c>
      <c r="B110" s="14"/>
      <c r="C110" s="54"/>
      <c r="D110" s="54"/>
      <c r="E110" s="54"/>
      <c r="F110" s="54">
        <f t="shared" si="5"/>
        <v>0</v>
      </c>
      <c r="G110" s="54"/>
      <c r="H110" s="54"/>
      <c r="I110" s="55"/>
      <c r="J110" s="56"/>
      <c r="K110" s="55"/>
      <c r="L110" s="56"/>
      <c r="M110" s="55"/>
      <c r="N110" s="56"/>
      <c r="O110" s="55"/>
      <c r="P110" s="56"/>
      <c r="Q110" s="54"/>
      <c r="R110" s="54"/>
      <c r="S110" s="14" t="str">
        <f t="shared" si="6"/>
        <v/>
      </c>
      <c r="T110" s="21"/>
      <c r="AW110" t="s">
        <v>90</v>
      </c>
    </row>
    <row r="111" spans="1:49" ht="17.25" customHeight="1" x14ac:dyDescent="0.2">
      <c r="A111" s="15">
        <v>92</v>
      </c>
      <c r="B111" s="15"/>
      <c r="C111" s="57"/>
      <c r="D111" s="57"/>
      <c r="E111" s="57"/>
      <c r="F111" s="57">
        <f t="shared" si="5"/>
        <v>0</v>
      </c>
      <c r="G111" s="57"/>
      <c r="H111" s="57"/>
      <c r="I111" s="58"/>
      <c r="J111" s="59"/>
      <c r="K111" s="58"/>
      <c r="L111" s="59"/>
      <c r="M111" s="58"/>
      <c r="N111" s="59"/>
      <c r="O111" s="58"/>
      <c r="P111" s="59"/>
      <c r="Q111" s="57"/>
      <c r="R111" s="57"/>
      <c r="S111" s="15" t="str">
        <f t="shared" si="6"/>
        <v/>
      </c>
      <c r="T111" s="21"/>
      <c r="AW111" t="s">
        <v>80</v>
      </c>
    </row>
    <row r="112" spans="1:49" ht="17.25" customHeight="1" x14ac:dyDescent="0.2">
      <c r="A112" s="15">
        <v>93</v>
      </c>
      <c r="B112" s="15"/>
      <c r="C112" s="57"/>
      <c r="D112" s="57"/>
      <c r="E112" s="57"/>
      <c r="F112" s="57">
        <f t="shared" si="5"/>
        <v>0</v>
      </c>
      <c r="G112" s="57"/>
      <c r="H112" s="57"/>
      <c r="I112" s="58"/>
      <c r="J112" s="59"/>
      <c r="K112" s="58"/>
      <c r="L112" s="59"/>
      <c r="M112" s="58"/>
      <c r="N112" s="59"/>
      <c r="O112" s="58"/>
      <c r="P112" s="59"/>
      <c r="Q112" s="57"/>
      <c r="R112" s="57"/>
      <c r="S112" s="15" t="str">
        <f t="shared" si="6"/>
        <v/>
      </c>
      <c r="T112" s="21"/>
      <c r="AW112" t="s">
        <v>105</v>
      </c>
    </row>
    <row r="113" spans="1:49" ht="17.25" customHeight="1" x14ac:dyDescent="0.2">
      <c r="A113" s="15">
        <v>94</v>
      </c>
      <c r="B113" s="15"/>
      <c r="C113" s="57"/>
      <c r="D113" s="57"/>
      <c r="E113" s="57"/>
      <c r="F113" s="57">
        <f t="shared" si="5"/>
        <v>0</v>
      </c>
      <c r="G113" s="57"/>
      <c r="H113" s="57"/>
      <c r="I113" s="58"/>
      <c r="J113" s="59"/>
      <c r="K113" s="58"/>
      <c r="L113" s="59"/>
      <c r="M113" s="58"/>
      <c r="N113" s="59"/>
      <c r="O113" s="58"/>
      <c r="P113" s="59"/>
      <c r="Q113" s="57"/>
      <c r="R113" s="57"/>
      <c r="S113" s="15" t="str">
        <f t="shared" si="6"/>
        <v/>
      </c>
      <c r="T113" s="21"/>
      <c r="AW113" t="s">
        <v>111</v>
      </c>
    </row>
    <row r="114" spans="1:49" ht="17.25" customHeight="1" x14ac:dyDescent="0.2">
      <c r="A114" s="16">
        <v>95</v>
      </c>
      <c r="B114" s="16"/>
      <c r="C114" s="60"/>
      <c r="D114" s="60"/>
      <c r="E114" s="60"/>
      <c r="F114" s="60">
        <f t="shared" si="5"/>
        <v>0</v>
      </c>
      <c r="G114" s="60"/>
      <c r="H114" s="60"/>
      <c r="I114" s="61"/>
      <c r="J114" s="62"/>
      <c r="K114" s="61"/>
      <c r="L114" s="62"/>
      <c r="M114" s="61"/>
      <c r="N114" s="62"/>
      <c r="O114" s="61"/>
      <c r="P114" s="62"/>
      <c r="Q114" s="60"/>
      <c r="R114" s="60"/>
      <c r="S114" s="16" t="str">
        <f t="shared" si="6"/>
        <v/>
      </c>
      <c r="T114" s="21"/>
      <c r="AW114" t="s">
        <v>89</v>
      </c>
    </row>
    <row r="115" spans="1:49" ht="17.25" customHeight="1" x14ac:dyDescent="0.2">
      <c r="A115" s="14">
        <v>96</v>
      </c>
      <c r="B115" s="14"/>
      <c r="C115" s="54"/>
      <c r="D115" s="54"/>
      <c r="E115" s="54"/>
      <c r="F115" s="54">
        <f t="shared" si="5"/>
        <v>0</v>
      </c>
      <c r="G115" s="54"/>
      <c r="H115" s="54"/>
      <c r="I115" s="55"/>
      <c r="J115" s="56"/>
      <c r="K115" s="55"/>
      <c r="L115" s="56"/>
      <c r="M115" s="55"/>
      <c r="N115" s="56"/>
      <c r="O115" s="55"/>
      <c r="P115" s="56"/>
      <c r="Q115" s="54"/>
      <c r="R115" s="54"/>
      <c r="S115" s="14" t="str">
        <f t="shared" si="6"/>
        <v/>
      </c>
      <c r="T115" s="21"/>
      <c r="AW115" t="s">
        <v>77</v>
      </c>
    </row>
    <row r="116" spans="1:49" ht="17.25" customHeight="1" x14ac:dyDescent="0.2">
      <c r="A116" s="15">
        <v>97</v>
      </c>
      <c r="B116" s="15"/>
      <c r="C116" s="57"/>
      <c r="D116" s="57"/>
      <c r="E116" s="57"/>
      <c r="F116" s="57">
        <f t="shared" si="5"/>
        <v>0</v>
      </c>
      <c r="G116" s="57"/>
      <c r="H116" s="57"/>
      <c r="I116" s="58"/>
      <c r="J116" s="59"/>
      <c r="K116" s="58"/>
      <c r="L116" s="59"/>
      <c r="M116" s="58"/>
      <c r="N116" s="59"/>
      <c r="O116" s="58"/>
      <c r="P116" s="59"/>
      <c r="Q116" s="57"/>
      <c r="R116" s="57"/>
      <c r="S116" s="15" t="str">
        <f t="shared" si="6"/>
        <v/>
      </c>
      <c r="T116" s="21"/>
      <c r="AW116" t="s">
        <v>66</v>
      </c>
    </row>
    <row r="117" spans="1:49" ht="17.25" customHeight="1" x14ac:dyDescent="0.2">
      <c r="A117" s="15">
        <v>98</v>
      </c>
      <c r="B117" s="15"/>
      <c r="C117" s="57"/>
      <c r="D117" s="57"/>
      <c r="E117" s="57"/>
      <c r="F117" s="57">
        <f t="shared" si="5"/>
        <v>0</v>
      </c>
      <c r="G117" s="57"/>
      <c r="H117" s="57"/>
      <c r="I117" s="58"/>
      <c r="J117" s="59"/>
      <c r="K117" s="58"/>
      <c r="L117" s="59"/>
      <c r="M117" s="58"/>
      <c r="N117" s="59"/>
      <c r="O117" s="58"/>
      <c r="P117" s="59"/>
      <c r="Q117" s="57"/>
      <c r="R117" s="57"/>
      <c r="S117" s="15" t="str">
        <f t="shared" si="6"/>
        <v/>
      </c>
      <c r="AW117" t="s">
        <v>132</v>
      </c>
    </row>
    <row r="118" spans="1:49" ht="17.25" customHeight="1" x14ac:dyDescent="0.2">
      <c r="A118" s="15">
        <v>99</v>
      </c>
      <c r="B118" s="15"/>
      <c r="C118" s="57"/>
      <c r="D118" s="57"/>
      <c r="E118" s="57"/>
      <c r="F118" s="57">
        <f t="shared" si="5"/>
        <v>0</v>
      </c>
      <c r="G118" s="57"/>
      <c r="H118" s="57"/>
      <c r="I118" s="58"/>
      <c r="J118" s="59"/>
      <c r="K118" s="58"/>
      <c r="L118" s="59"/>
      <c r="M118" s="58"/>
      <c r="N118" s="59"/>
      <c r="O118" s="58"/>
      <c r="P118" s="59"/>
      <c r="Q118" s="57"/>
      <c r="R118" s="57"/>
      <c r="S118" s="15" t="str">
        <f t="shared" si="6"/>
        <v/>
      </c>
      <c r="U118" s="7"/>
      <c r="V118" s="7"/>
      <c r="W118" s="7"/>
      <c r="AW118" t="s">
        <v>94</v>
      </c>
    </row>
    <row r="119" spans="1:49" ht="17.25" customHeight="1" x14ac:dyDescent="0.2">
      <c r="A119" s="16">
        <v>100</v>
      </c>
      <c r="B119" s="16"/>
      <c r="C119" s="60"/>
      <c r="D119" s="60"/>
      <c r="E119" s="60"/>
      <c r="F119" s="60">
        <f t="shared" si="5"/>
        <v>0</v>
      </c>
      <c r="G119" s="60"/>
      <c r="H119" s="60"/>
      <c r="I119" s="61"/>
      <c r="J119" s="62"/>
      <c r="K119" s="61"/>
      <c r="L119" s="62"/>
      <c r="M119" s="61"/>
      <c r="N119" s="62"/>
      <c r="O119" s="61"/>
      <c r="P119" s="62"/>
      <c r="Q119" s="60"/>
      <c r="R119" s="60"/>
      <c r="S119" s="16" t="str">
        <f t="shared" si="6"/>
        <v/>
      </c>
      <c r="U119" s="37"/>
      <c r="V119" s="37"/>
      <c r="W119" s="37"/>
      <c r="AW119" t="s">
        <v>59</v>
      </c>
    </row>
    <row r="120" spans="1:49" ht="13.5" customHeight="1" x14ac:dyDescent="0.2">
      <c r="U120" s="37"/>
      <c r="V120" s="37"/>
      <c r="W120" s="37"/>
    </row>
    <row r="121" spans="1:49" ht="14" x14ac:dyDescent="0.2">
      <c r="U121" s="3"/>
      <c r="V121" s="3"/>
      <c r="W121" s="3"/>
    </row>
    <row r="122" spans="1:49" ht="14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/>
      <c r="S122"/>
      <c r="T122" s="7"/>
      <c r="U122" s="3"/>
      <c r="V122" s="3"/>
      <c r="W122" s="3"/>
    </row>
    <row r="123" spans="1:49" ht="14" x14ac:dyDescent="0.2">
      <c r="C123" s="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"/>
      <c r="V123" s="3"/>
      <c r="W123" s="3"/>
    </row>
    <row r="124" spans="1:49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</row>
    <row r="125" spans="1:49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49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49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</sheetData>
  <sheetProtection selectLockedCells="1"/>
  <mergeCells count="46">
    <mergeCell ref="Z9:Z10"/>
    <mergeCell ref="Y13:Z13"/>
    <mergeCell ref="S18:S19"/>
    <mergeCell ref="N4:Q4"/>
    <mergeCell ref="N3:Q3"/>
    <mergeCell ref="Y9:Y10"/>
    <mergeCell ref="Q18:Q19"/>
    <mergeCell ref="O18:P18"/>
    <mergeCell ref="X18:Y18"/>
    <mergeCell ref="X13:X14"/>
    <mergeCell ref="V13:W13"/>
    <mergeCell ref="V16:W16"/>
    <mergeCell ref="U18:W18"/>
    <mergeCell ref="R18:R19"/>
    <mergeCell ref="K2:M2"/>
    <mergeCell ref="K4:M4"/>
    <mergeCell ref="D4:J4"/>
    <mergeCell ref="D3:J3"/>
    <mergeCell ref="A18:A19"/>
    <mergeCell ref="H18:H19"/>
    <mergeCell ref="I18:L18"/>
    <mergeCell ref="M18:N18"/>
    <mergeCell ref="G18:G19"/>
    <mergeCell ref="E18:E19"/>
    <mergeCell ref="F18:F19"/>
    <mergeCell ref="D2:J2"/>
    <mergeCell ref="B18:B19"/>
    <mergeCell ref="D18:D19"/>
    <mergeCell ref="C18:C19"/>
    <mergeCell ref="A4:C4"/>
    <mergeCell ref="AS11:AS12"/>
    <mergeCell ref="A1:R1"/>
    <mergeCell ref="A2:C2"/>
    <mergeCell ref="A3:C3"/>
    <mergeCell ref="AH11:AH12"/>
    <mergeCell ref="AI11:AL11"/>
    <mergeCell ref="AM11:AN11"/>
    <mergeCell ref="AO11:AP11"/>
    <mergeCell ref="AQ11:AQ12"/>
    <mergeCell ref="AR11:AR12"/>
    <mergeCell ref="AB11:AB12"/>
    <mergeCell ref="AE11:AE12"/>
    <mergeCell ref="AF11:AF12"/>
    <mergeCell ref="AG11:AG12"/>
    <mergeCell ref="K3:M3"/>
    <mergeCell ref="N2:Q2"/>
  </mergeCells>
  <phoneticPr fontId="1"/>
  <dataValidations count="8">
    <dataValidation type="list" allowBlank="1" showInputMessage="1" sqref="H20:H119" xr:uid="{00000000-0002-0000-0100-000000000000}">
      <formula1>$AH$13:$AH$14</formula1>
    </dataValidation>
    <dataValidation type="list" allowBlank="1" showInputMessage="1" sqref="E20:F119" xr:uid="{00000000-0002-0000-0100-000001000000}">
      <formula1>$AF$13:$AF$15</formula1>
    </dataValidation>
    <dataValidation type="list" allowBlank="1" showInputMessage="1" sqref="G20:G119" xr:uid="{00000000-0002-0000-0100-000002000000}">
      <formula1>$AG$13:$AG$20</formula1>
    </dataValidation>
    <dataValidation type="list" allowBlank="1" showInputMessage="1" sqref="M20:M119 O20:O119" xr:uid="{00000000-0002-0000-0100-000003000000}">
      <formula1>$AM$13:$AM$19</formula1>
    </dataValidation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N2:Q2" xr:uid="{00000000-0002-0000-0100-000005000000}">
      <formula1>$AW$13:$AW$120</formula1>
    </dataValidation>
    <dataValidation type="list" allowBlank="1" showInputMessage="1" sqref="R20:R119" xr:uid="{CA8BEF0F-E743-4ED5-9293-0D85B137B31E}">
      <formula1>$AS$13:$AS$59</formula1>
    </dataValidation>
    <dataValidation type="list" allowBlank="1" showInputMessage="1" sqref="K20:K119" xr:uid="{00000000-0002-0000-0100-000006000000}">
      <formula1>AR$13:AR$45</formula1>
    </dataValidation>
    <dataValidation type="list" allowBlank="1" showInputMessage="1" sqref="I20:I119" xr:uid="{00000000-0002-0000-0100-000007000000}">
      <formula1>$AR$13:$AR$45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2" manualBreakCount="2">
    <brk id="59" max="16" man="1"/>
    <brk id="99" max="16" man="1"/>
  </rowBreaks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申込説明書</vt:lpstr>
      <vt:lpstr>申込一覧表</vt:lpstr>
      <vt:lpstr>申込一覧表!Print_Area</vt:lpstr>
      <vt:lpstr>申込説明書!Print_Area</vt:lpstr>
      <vt:lpstr>申込一覧表!Print_Titles</vt:lpstr>
      <vt:lpstr>申込説明書!Print_Titles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大祐 小原</cp:lastModifiedBy>
  <cp:lastPrinted>2019-09-20T10:42:13Z</cp:lastPrinted>
  <dcterms:created xsi:type="dcterms:W3CDTF">2018-02-13T00:20:30Z</dcterms:created>
  <dcterms:modified xsi:type="dcterms:W3CDTF">2025-06-10T10:07:17Z</dcterms:modified>
</cp:coreProperties>
</file>